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30" windowWidth="20730" windowHeight="9810" firstSheet="3" activeTab="3"/>
  </bookViews>
  <sheets>
    <sheet name="1KCVGwlGx1nDPl" sheetId="4" state="hidden" r:id="rId1"/>
    <sheet name="汇总1" sheetId="6" state="hidden" r:id="rId2"/>
    <sheet name="Sheet2" sheetId="15" state="hidden" r:id="rId3"/>
    <sheet name="sheet1" sheetId="11" r:id="rId4"/>
  </sheets>
  <definedNames>
    <definedName name="_xlnm._FilterDatabase" localSheetId="3" hidden="1">sheet1!$A$6:$V$152</definedName>
    <definedName name="_xlnm.Print_Area" localSheetId="1">汇总1!$A$1:$G$13</definedName>
    <definedName name="_xlnm.Print_Titles" localSheetId="3">sheet1!$1:$5</definedName>
  </definedNames>
  <calcPr calcId="125725"/>
</workbook>
</file>

<file path=xl/calcChain.xml><?xml version="1.0" encoding="utf-8"?>
<calcChain xmlns="http://schemas.openxmlformats.org/spreadsheetml/2006/main">
  <c r="C141" i="11"/>
  <c r="P141"/>
  <c r="E141"/>
  <c r="P114"/>
  <c r="E114"/>
  <c r="C114"/>
  <c r="P76"/>
  <c r="E76"/>
  <c r="C76"/>
  <c r="P46"/>
  <c r="E46"/>
  <c r="C46"/>
  <c r="P19"/>
  <c r="E19"/>
  <c r="C19"/>
  <c r="P7"/>
  <c r="E7"/>
  <c r="C7"/>
  <c r="F9" i="15"/>
  <c r="F8"/>
  <c r="F7"/>
  <c r="F6"/>
  <c r="F5"/>
  <c r="J9" i="6"/>
  <c r="E9"/>
  <c r="E4"/>
  <c r="D9"/>
  <c r="E8"/>
  <c r="D8"/>
  <c r="E7"/>
  <c r="D7"/>
  <c r="E6"/>
  <c r="D6"/>
  <c r="E5"/>
  <c r="D5"/>
  <c r="D4"/>
  <c r="F5" l="1"/>
  <c r="F6"/>
  <c r="F8"/>
  <c r="F9"/>
  <c r="F7"/>
  <c r="C6" i="11"/>
  <c r="P6"/>
  <c r="E6"/>
</calcChain>
</file>

<file path=xl/sharedStrings.xml><?xml version="1.0" encoding="utf-8"?>
<sst xmlns="http://schemas.openxmlformats.org/spreadsheetml/2006/main" count="2269" uniqueCount="850">
  <si>
    <t>巴中市2017年市级重点项目建设计划分类汇总表</t>
  </si>
  <si>
    <t>单位：个，亿元</t>
  </si>
  <si>
    <t>项目分类</t>
  </si>
  <si>
    <t>项目个数</t>
  </si>
  <si>
    <t>总投资</t>
  </si>
  <si>
    <t>年度计划</t>
  </si>
  <si>
    <t>备  注</t>
  </si>
  <si>
    <t>总   计</t>
  </si>
  <si>
    <t>占 全 市计划比重</t>
  </si>
  <si>
    <t>按类别</t>
  </si>
  <si>
    <t>基础设施</t>
  </si>
  <si>
    <t>产业发展</t>
  </si>
  <si>
    <t>民生社会</t>
  </si>
  <si>
    <t>按批次</t>
  </si>
  <si>
    <t>续    建</t>
  </si>
  <si>
    <t>开    工</t>
  </si>
  <si>
    <t>前    期</t>
  </si>
  <si>
    <t xml:space="preserve">              注：2017年计划竣工项目67个</t>
  </si>
  <si>
    <t>巴中市2017年市级重点项目计划建议分类汇总表</t>
  </si>
  <si>
    <r>
      <rPr>
        <b/>
        <sz val="20"/>
        <rFont val="宋体"/>
        <family val="3"/>
        <charset val="134"/>
      </rPr>
      <t>占 全</t>
    </r>
    <r>
      <rPr>
        <b/>
        <sz val="20"/>
        <rFont val="宋体"/>
        <family val="3"/>
        <charset val="134"/>
      </rPr>
      <t xml:space="preserve"> </t>
    </r>
    <r>
      <rPr>
        <b/>
        <sz val="20"/>
        <rFont val="宋体"/>
        <family val="3"/>
        <charset val="134"/>
      </rPr>
      <t>市计划比重</t>
    </r>
  </si>
  <si>
    <t xml:space="preserve">              注：2017年计划竣工项目  个</t>
  </si>
  <si>
    <t>填报单位：（盖章）</t>
  </si>
  <si>
    <t>填报人：</t>
  </si>
  <si>
    <t>联系电话：</t>
  </si>
  <si>
    <t>填报日期：</t>
  </si>
  <si>
    <t>区域</t>
  </si>
  <si>
    <t>类别</t>
  </si>
  <si>
    <t>项目名称</t>
  </si>
  <si>
    <t>建设内容</t>
  </si>
  <si>
    <t>项目来源</t>
  </si>
  <si>
    <t>项目业主</t>
  </si>
  <si>
    <t>目前形象进度</t>
  </si>
  <si>
    <t>计划复工开工情况
（未开工项目填开工月份、在建项目填复工月份）</t>
  </si>
  <si>
    <t>备注</t>
  </si>
  <si>
    <t>单位名称</t>
  </si>
  <si>
    <t>联系人</t>
  </si>
  <si>
    <t>电话</t>
  </si>
  <si>
    <t>一季度</t>
  </si>
  <si>
    <t>二季度</t>
  </si>
  <si>
    <t>三季度</t>
  </si>
  <si>
    <t>四季度</t>
  </si>
  <si>
    <t>完成投资（万元）</t>
  </si>
  <si>
    <t>开工复工（预计）月份</t>
  </si>
  <si>
    <t>存在困难或问题</t>
  </si>
  <si>
    <t>工作举措</t>
  </si>
  <si>
    <t>合计</t>
  </si>
  <si>
    <t>巴州区</t>
  </si>
  <si>
    <t>小计</t>
  </si>
  <si>
    <t>学前</t>
  </si>
  <si>
    <t>购置回风北路拆迁还房小区5号楼及负1楼，总建筑面积约1720平方米，改建成幼儿园，办学规模6个教学班，可容纳180人</t>
  </si>
  <si>
    <t>市民生实事、五个一批（开工）、省三期公办幼儿园建设</t>
  </si>
  <si>
    <t>巴州区
七小</t>
  </si>
  <si>
    <t>唐振华</t>
  </si>
  <si>
    <t>正在开展前期</t>
  </si>
  <si>
    <t>开工</t>
  </si>
  <si>
    <t>完工</t>
  </si>
  <si>
    <t>前期工作未完成</t>
  </si>
  <si>
    <t>巴州区平梁镇青山小学幼儿园</t>
  </si>
  <si>
    <t>新建园舍600平方米及附属设施建设</t>
  </si>
  <si>
    <t>省三期公办幼儿园建设</t>
  </si>
  <si>
    <t>开工在建</t>
  </si>
  <si>
    <t>义教</t>
  </si>
  <si>
    <t>白云台小学</t>
  </si>
  <si>
    <t>新建一所白云台小学，对原市委党校校舍进行改造提升和附属设施建设；购置教学设施设备等</t>
  </si>
  <si>
    <t>巴州区
教科体局</t>
  </si>
  <si>
    <t>彭冠华</t>
  </si>
  <si>
    <t>巴州区四小分校及津桥湖幼儿园</t>
  </si>
  <si>
    <t>总建筑面积1.8万平方米及附属设施建设和设施设备购置</t>
  </si>
  <si>
    <t>巴州区四小</t>
  </si>
  <si>
    <t>陈  然</t>
  </si>
  <si>
    <t>无法购买到建筑材料，工人出入受隔离影响</t>
  </si>
  <si>
    <t>巴州区曾口镇中心小学校</t>
  </si>
  <si>
    <t>教学楼600平方米</t>
  </si>
  <si>
    <t>薄弱提升规划</t>
  </si>
  <si>
    <t>2020年项目</t>
  </si>
  <si>
    <t>高中</t>
  </si>
  <si>
    <t>巴中光正实验学校（二期）</t>
  </si>
  <si>
    <t>建高中部及小学部教学楼、学生宿舍、食堂10万平方米，完善道路、绿化等配套设施</t>
  </si>
  <si>
    <t>市重点、70个挂牌、五个一批（加快建设）</t>
  </si>
  <si>
    <t>巴中光正实验学校</t>
  </si>
  <si>
    <t>秦家佛</t>
  </si>
  <si>
    <t>中职</t>
  </si>
  <si>
    <t>周转房</t>
  </si>
  <si>
    <t>巴中市巴州区寺岭镇中心小学校</t>
  </si>
  <si>
    <t>建设周转宿舍54套</t>
  </si>
  <si>
    <t>省周转宿舍建设</t>
  </si>
  <si>
    <t>巴中市巴州区梁永镇中心小学校教师周转宿舍建设项目</t>
  </si>
  <si>
    <t>建设周转宿舍45套</t>
  </si>
  <si>
    <t>发改教育现代化推进工程</t>
  </si>
  <si>
    <t>巴中市巴州区鼎山社区足球场地建设项目</t>
  </si>
  <si>
    <t>建设场地面积7200平方米</t>
  </si>
  <si>
    <t>发改公共体育普及工程</t>
  </si>
  <si>
    <t>恩阳区</t>
  </si>
  <si>
    <t>城乡学前教育推进工程</t>
  </si>
  <si>
    <t>茶坝镇中心小学等项目学校</t>
  </si>
  <si>
    <t>蔡晓玉等</t>
  </si>
  <si>
    <t>主体施工</t>
  </si>
  <si>
    <t>主体完工装饰装饰装修</t>
  </si>
  <si>
    <t>口罩紧缺、交通运输不便、很多材料商暂未营业</t>
  </si>
  <si>
    <t>按程序加快推进</t>
  </si>
  <si>
    <t>该项目已包含以下茶坝幼儿园和第三幼儿园</t>
  </si>
  <si>
    <t>恩阳区第五幼儿园</t>
  </si>
  <si>
    <t>建设园舍2800平方米</t>
  </si>
  <si>
    <t>恩阳区第二中学</t>
  </si>
  <si>
    <t>苟刚</t>
  </si>
  <si>
    <t>基础施工</t>
  </si>
  <si>
    <t>完成基础施工</t>
  </si>
  <si>
    <t>完成主体工程</t>
  </si>
  <si>
    <t>装饰装修完成60%</t>
  </si>
  <si>
    <t>需增加抗滑桩，否则影响施工进度和安全，但目前无资金来源</t>
  </si>
  <si>
    <t>积极争取项目资金</t>
  </si>
  <si>
    <t>建设园舍2200平方米</t>
  </si>
  <si>
    <t>茶坝镇中心小学</t>
  </si>
  <si>
    <t>蔡晓玉</t>
  </si>
  <si>
    <t>恩阳区第三幼儿园</t>
  </si>
  <si>
    <t>建设园舍2334平方米</t>
  </si>
  <si>
    <t>恩阳区教育科技和体育局</t>
  </si>
  <si>
    <t>王欢</t>
  </si>
  <si>
    <t>完成主体工程，进行装饰装修设计</t>
  </si>
  <si>
    <t>进入装饰装修</t>
  </si>
  <si>
    <t>加快装饰装修设计等前期工作</t>
  </si>
  <si>
    <t>恩阳区柳林镇中心幼儿园</t>
  </si>
  <si>
    <t>建设园舍3800平方米</t>
  </si>
  <si>
    <t>龚金华</t>
  </si>
  <si>
    <t>施工图设计</t>
  </si>
  <si>
    <t>完成施工图设计、预算</t>
  </si>
  <si>
    <t>完成财评、招投标</t>
  </si>
  <si>
    <t>完成“三通一平”进入基础施工</t>
  </si>
  <si>
    <t>加快前期工作推进</t>
  </si>
  <si>
    <t>恩阳区第七幼儿园</t>
  </si>
  <si>
    <t>建设园舍4000平方米</t>
  </si>
  <si>
    <t>规划选址</t>
  </si>
  <si>
    <t>完成方案图设计和审查</t>
  </si>
  <si>
    <t>完成施工图设计</t>
  </si>
  <si>
    <t>建设方案待政府常务会审定，通过后立即开展前期工作</t>
  </si>
  <si>
    <t>恩阳区第八幼儿园</t>
  </si>
  <si>
    <t>编制规划设计方案</t>
  </si>
  <si>
    <t>完成财评</t>
  </si>
  <si>
    <t>加快推进前期工作</t>
  </si>
  <si>
    <t>还未确定项目业主</t>
  </si>
  <si>
    <t>恩阳区茶坝镇中心小学</t>
  </si>
  <si>
    <t>旱厕改造200平方米</t>
  </si>
  <si>
    <t>资金申报</t>
  </si>
  <si>
    <t>完成立项等前期工作</t>
  </si>
  <si>
    <t>完成施工图设计，确定施工队伍</t>
  </si>
  <si>
    <t>恩阳区第一小学</t>
  </si>
  <si>
    <t>建设教学楼5000平方米、学生食堂2000平方米</t>
  </si>
  <si>
    <t>杨林</t>
  </si>
  <si>
    <t>进行附属设施施工</t>
  </si>
  <si>
    <t>完成设施设备安装</t>
  </si>
  <si>
    <t>加快施工进度确保按时投用</t>
  </si>
  <si>
    <t>2020年项目，已含在恩阳一小曾家坝校区及幼儿园项目中</t>
  </si>
  <si>
    <t>恩阳区玉山镇中心小学</t>
  </si>
  <si>
    <t>王宝全</t>
  </si>
  <si>
    <t>——</t>
  </si>
  <si>
    <t>恩阳一小曾家坝校区及幼儿园</t>
  </si>
  <si>
    <t>建筑面积15000平方米，可容纳1350名小学生和360名幼儿</t>
  </si>
  <si>
    <t>以前年度重点项目</t>
  </si>
  <si>
    <t>川师大附属第四实验学校（中学部）</t>
  </si>
  <si>
    <t>建筑面积4万平方米，包括教学用房、生活用房、办公用房及附属设施等，购置设施设备，可容纳3000名学生就读</t>
  </si>
  <si>
    <t>五个一批（开工）</t>
  </si>
  <si>
    <t>川师大附四中</t>
  </si>
  <si>
    <t>范益民</t>
  </si>
  <si>
    <t>完成选址</t>
  </si>
  <si>
    <t>因城区规划修编未完成，未出具正式用地红线图，无法开展下一步工作</t>
  </si>
  <si>
    <t>加强与自然资源规划局的对接，加快前期工作推进</t>
  </si>
  <si>
    <t>体育</t>
  </si>
  <si>
    <t>曾家坝公共体育设施</t>
  </si>
  <si>
    <t>建曾家坝公共体育田径跑道足球场16500平方米，全民健身中心4000平方米</t>
  </si>
  <si>
    <t>县重点、五个一批（竣工）</t>
  </si>
  <si>
    <t>场地附属设施建设</t>
  </si>
  <si>
    <t>该项目总投资实际为1200万元</t>
  </si>
  <si>
    <t>恩阳区体育运动公园</t>
  </si>
  <si>
    <t>建3000座体育馆1个，1500座游泳馆1个，2000座体育场1个，体育健身广场1个、户外篮球、网球、乒乓球、羽毛球等场地</t>
  </si>
  <si>
    <t>巴中市恩阳区业余体校</t>
  </si>
  <si>
    <t>谌健</t>
  </si>
  <si>
    <t>启动招商引资</t>
  </si>
  <si>
    <t>完成招商引资</t>
  </si>
  <si>
    <t>加强招商引资工作</t>
  </si>
  <si>
    <t>恩阳教育科技园技能培训中心</t>
  </si>
  <si>
    <t xml:space="preserve"> 总建筑面积5万平方米，包括教学楼、综合楼、学生公寓、食创中心、实训基地、运动场及校门、道路、管网、围墙、绿化等附属设施。可容纳学员4000名</t>
  </si>
  <si>
    <t>巴中市金岳置业有限公司</t>
  </si>
  <si>
    <t>程过</t>
  </si>
  <si>
    <t>教师周转宿舍</t>
  </si>
  <si>
    <t>新建教师周转宿舍300套，建筑面积1.05万平方米，购置设施设备等</t>
  </si>
  <si>
    <t>各项目学校</t>
  </si>
  <si>
    <t>各项目学校校长</t>
  </si>
  <si>
    <t>完成基础土石方</t>
  </si>
  <si>
    <t>完成基础工程进入主体施工</t>
  </si>
  <si>
    <t>完成主体工程进入装饰装修</t>
  </si>
  <si>
    <t>改项目已包含以下所有周转宿舍项目</t>
  </si>
  <si>
    <t>巴中市恩阳区兴隆镇中心小学教师周转宿舍</t>
  </si>
  <si>
    <t>建设周转宿舍60套</t>
  </si>
  <si>
    <t>巴中市恩阳区兴隆镇中心小学</t>
  </si>
  <si>
    <t>邵略</t>
  </si>
  <si>
    <t>完成装饰装修</t>
  </si>
  <si>
    <t>疫情期间“一砖难求”，影响进度</t>
  </si>
  <si>
    <t>积极寻找材料来源</t>
  </si>
  <si>
    <t>巴中市恩阳区三汇镇中心小学教师周转宿舍</t>
  </si>
  <si>
    <t>建设周转宿舍40套</t>
  </si>
  <si>
    <t>巴中市恩阳区三汇镇中心小学</t>
  </si>
  <si>
    <t>孙邦国</t>
  </si>
  <si>
    <t>完成用地性质调整及立项等前期工作</t>
  </si>
  <si>
    <t>完成施工队伍确定并开工</t>
  </si>
  <si>
    <t>校内无新建用地，需校外选址新建，调整校外建设用地性质困难，已上过一次规土委会，会议议定不作调整，导致项目无法开展下一步工作</t>
  </si>
  <si>
    <t>进一步加强协调和对接，争取尽快调整用地性质</t>
  </si>
  <si>
    <t>巴中市恩阳区上八庙镇中心小学教师周转宿舍</t>
  </si>
  <si>
    <t>巴中市恩阳区上八庙镇中心小学</t>
  </si>
  <si>
    <t>何定良</t>
  </si>
  <si>
    <t>签订施工合同</t>
  </si>
  <si>
    <t>完成基础施工及主体一层</t>
  </si>
  <si>
    <t>巴中市恩阳区青木初级中学教师周转宿舍建设项目</t>
  </si>
  <si>
    <t>新建教师周转宿舍30套，建设面积1050平方米</t>
  </si>
  <si>
    <t>巴中市恩阳区青木初级中学</t>
  </si>
  <si>
    <t>胥利兆</t>
  </si>
  <si>
    <t>完成施工队伍确定</t>
  </si>
  <si>
    <t>巴中市恩阳区第二初级中学教学楼建设项目</t>
  </si>
  <si>
    <t>新建教学楼2000平方米，购置设施设备</t>
  </si>
  <si>
    <t>巴中市恩阳区第二中学</t>
  </si>
  <si>
    <t>完成方案设计</t>
  </si>
  <si>
    <t>完成预算、财评</t>
  </si>
  <si>
    <t>正在请示区人民政府将该项目纳入区二中新校区项目统筹实施，启动区二中新校区项目前期工作</t>
  </si>
  <si>
    <t>巴中市恩阳区曾家坝公共体育场田径跑道和足球场建设项目</t>
  </si>
  <si>
    <t>新建公共体育场田径跑道和足球场16500平方米</t>
  </si>
  <si>
    <t>完成场地硬化</t>
  </si>
  <si>
    <t>巴中市恩阳区玉山镇中心小学教师周转宿舍建设项目</t>
  </si>
  <si>
    <t>新建教师周转宿舍45套，建设面积1575平方米</t>
  </si>
  <si>
    <t>巴中市恩阳区玉山镇中心小学</t>
  </si>
  <si>
    <t>完成用地性质调整及方案设计</t>
  </si>
  <si>
    <t>校内无新建用地，需校外选址新建，规土委会调整建设用地性质时建议采用购置方式，按程序上政府常务会，相关部门意见资金不能用于购买，目前仍需选址新建</t>
  </si>
  <si>
    <t>加快协调建设用地问题，尽快开工</t>
  </si>
  <si>
    <t>巴中市恩阳区体育公园全民健身中心建设项目</t>
  </si>
  <si>
    <t>新建篮球场、羽毛球场、乒乓球场等4000平方米</t>
  </si>
  <si>
    <t>完成方案设计和施工图设计</t>
  </si>
  <si>
    <t>完成预算财评，确定施工队伍并开工</t>
  </si>
  <si>
    <t>巴中市恩阳区三河场初级中学教师周转宿舍建设项目</t>
  </si>
  <si>
    <t>巴中市恩阳区三河场初级中学</t>
  </si>
  <si>
    <t>蔡明</t>
  </si>
  <si>
    <t>完成主体封顶</t>
  </si>
  <si>
    <t>巴中市恩阳区玉山镇金山小学教师周转宿舍建设项目</t>
  </si>
  <si>
    <t>巴中市恩阳区玉山镇金山小学</t>
  </si>
  <si>
    <t>李兴前</t>
  </si>
  <si>
    <t>完成施工合同签订并开工</t>
  </si>
  <si>
    <t>通江县</t>
  </si>
  <si>
    <t>通江县诺水河镇幼儿园</t>
  </si>
  <si>
    <t>学前义教</t>
  </si>
  <si>
    <t>占地面积55亩，新建教学及辅助用房5000平方米，新建幼儿园4500平方米</t>
  </si>
  <si>
    <t>市重点、市民生实事、五个一批（加快建设）、薄弱提升规划</t>
  </si>
  <si>
    <t>通江县涪阳镇中心小学</t>
  </si>
  <si>
    <t>李朝政</t>
  </si>
  <si>
    <t>158827009199</t>
  </si>
  <si>
    <t>1.项目资金进度款划拨困难；2.施工材料采购运输不畅；3.现场施工防疫物资匮乏</t>
  </si>
  <si>
    <t>通江县高明小学及幼儿园</t>
  </si>
  <si>
    <t>建筑总面积约24000平方米，其中教学用房16000平方米，生活及服务用房8000平方米，田径运动场及附属工程5000平方米、羽毛球、篮球场2000平方米，道路及绿化工程3000平方米</t>
  </si>
  <si>
    <t>市重点、五个一批（加快建设）、省三期公办幼儿园建设、薄弱提升规划</t>
  </si>
  <si>
    <t>通江县教育科技和体育局</t>
  </si>
  <si>
    <t>杜  江</t>
  </si>
  <si>
    <t>13340613888</t>
  </si>
  <si>
    <t>完成主体施工</t>
  </si>
  <si>
    <t>1.项目资金进度款划拨困难；2.施工材料采购运输不畅；3.现场工防疫物资匮乏</t>
  </si>
  <si>
    <t>通江县新场镇中心小学附属幼儿园</t>
  </si>
  <si>
    <t>新建幼儿园1000平方米及配套附属工程</t>
  </si>
  <si>
    <t>通江县新场镇中心小学</t>
  </si>
  <si>
    <t>刘  波</t>
  </si>
  <si>
    <t>现场施工防疫物资匮乏</t>
  </si>
  <si>
    <t>通江县泥溪镇中心小学</t>
  </si>
  <si>
    <t>建设运动场地2950平方米</t>
  </si>
  <si>
    <t>通江县正文小学</t>
  </si>
  <si>
    <t>建设运动场地2300平方米</t>
  </si>
  <si>
    <t>通江县诺水河镇中心小学</t>
  </si>
  <si>
    <t>建设校舍4960平方米</t>
  </si>
  <si>
    <t>通江县泥溪初级中学</t>
  </si>
  <si>
    <t>建设运动场地3000平方米</t>
  </si>
  <si>
    <t>通江县铁佛镇中心小学</t>
  </si>
  <si>
    <t>综合楼1600平方米</t>
  </si>
  <si>
    <t>通江县沙溪镇盐井小学</t>
  </si>
  <si>
    <t>厕所150平方米</t>
  </si>
  <si>
    <t>通江县龙凤场镇中心小学</t>
  </si>
  <si>
    <t>综合楼1200平方米</t>
  </si>
  <si>
    <t>通江县瓦室初级中学</t>
  </si>
  <si>
    <t>操场1300平方米</t>
  </si>
  <si>
    <t>通江县第三中学</t>
  </si>
  <si>
    <t>学生宿舍3400平方米</t>
  </si>
  <si>
    <t>通江中学高明校区</t>
  </si>
  <si>
    <t>新建教学楼、综合楼、食堂、宿舍等教学及辅助用房12万平方米，运动场等附属工程</t>
  </si>
  <si>
    <t>四川省通江中学</t>
  </si>
  <si>
    <t>向英才</t>
  </si>
  <si>
    <t>完成总面积6万平方米主体工程</t>
  </si>
  <si>
    <t>1.落实项目贷困难； 2.现场施工防疫物资匮乏</t>
  </si>
  <si>
    <t>校园校舍建设2400平方米</t>
  </si>
  <si>
    <t>改善普通高中办学条件</t>
  </si>
  <si>
    <t>四川省通江县第二中学</t>
  </si>
  <si>
    <t>建设校舍1400平方米</t>
  </si>
  <si>
    <t>通江县实验中学</t>
  </si>
  <si>
    <t>改扩建校园校舍2500平方米</t>
  </si>
  <si>
    <t>通江县城郊社区健身中心</t>
  </si>
  <si>
    <t>新建全民健身中心2000平方米，其中包括乒乓球场、多功能健身中心、国民体质检测室等配套管理用房；篮球场、标准羽毛球场地各一片及附属工程</t>
  </si>
  <si>
    <t>建设周转宿舍50套</t>
  </si>
  <si>
    <t>通江县朱元乡中心小学</t>
  </si>
  <si>
    <t>建设周转宿舍18套</t>
  </si>
  <si>
    <t>通江县诺水河镇临江小学</t>
  </si>
  <si>
    <t>建设周转宿舍20套</t>
  </si>
  <si>
    <t>通江县九层乡中心小学</t>
  </si>
  <si>
    <t>建设周转宿舍12套</t>
  </si>
  <si>
    <t>建设周转宿舍80套</t>
  </si>
  <si>
    <t>建设周转宿舍35套</t>
  </si>
  <si>
    <t>通江县至诚职业中学</t>
  </si>
  <si>
    <t>建设周转宿舍10套</t>
  </si>
  <si>
    <t>巴中市通江县沙溪群众足球场建设项目</t>
  </si>
  <si>
    <t>新建11人至足球场7000平方米</t>
  </si>
  <si>
    <t>巴中市通江县城郊社区健身中心建设项目</t>
  </si>
  <si>
    <t>新建全民健身中心2000平方米。其中包括室内乒乓球场、多功能健身场地、国民体质检测等配套管理用房；篮球场、标准羽毛球场各一片及附属工程。</t>
  </si>
  <si>
    <t>巴中市通江县三溪镇中心小学建设项目</t>
  </si>
  <si>
    <t>建设校舍面积4420平方米。</t>
  </si>
  <si>
    <t>南江县</t>
  </si>
  <si>
    <t>新建园舍3200平方米，活动场地1100平方米，配套附属设施建设。</t>
  </si>
  <si>
    <t>市民生实事</t>
  </si>
  <si>
    <t>南江县大河镇小学</t>
  </si>
  <si>
    <t>张智敏</t>
  </si>
  <si>
    <t>完成总体工程40%</t>
  </si>
  <si>
    <t>完成总体工程70%</t>
  </si>
  <si>
    <t>做好疫情防控工作，抓好项目建设进度。</t>
  </si>
  <si>
    <t>南江县南江镇第二小学（附设幼儿园）</t>
  </si>
  <si>
    <t>建设园舍3000平方米</t>
  </si>
  <si>
    <t>南江县南江镇第二小学</t>
  </si>
  <si>
    <t>岳韬</t>
  </si>
  <si>
    <t>完成招标、开工建设</t>
  </si>
  <si>
    <t>完成总体工程30%</t>
  </si>
  <si>
    <t>完成总体工程50%</t>
  </si>
  <si>
    <t>因疫情导致前期手续办理迟缓</t>
  </si>
  <si>
    <t>落实专人加快前期手续办理，确保项目尽早开工。</t>
  </si>
  <si>
    <t>南江县南江镇第六小学（附设幼儿园）</t>
  </si>
  <si>
    <t>建设园舍3100平方米</t>
  </si>
  <si>
    <t>南江县南江镇第六小学</t>
  </si>
  <si>
    <t>魏伟</t>
  </si>
  <si>
    <t>南江县寨坡乡小学（附设幼儿园）</t>
  </si>
  <si>
    <t>建设园舍2900平方米</t>
  </si>
  <si>
    <t>南江县寨坡乡小学</t>
  </si>
  <si>
    <t>文升仕</t>
  </si>
  <si>
    <t>南江县朱公乡小学（附设幼儿园）</t>
  </si>
  <si>
    <t>建设园舍640平方米</t>
  </si>
  <si>
    <t>南江县朱公乡小学</t>
  </si>
  <si>
    <t>岳银屏</t>
  </si>
  <si>
    <t>南江县长赤镇龙池学校中心幼儿园</t>
  </si>
  <si>
    <t>建设园舍220平方米</t>
  </si>
  <si>
    <t>南江县长赤镇龙池学校</t>
  </si>
  <si>
    <t>李杰</t>
  </si>
  <si>
    <t>南江县红光镇小学中心幼儿园</t>
  </si>
  <si>
    <t>建设园舍1200平方米</t>
  </si>
  <si>
    <t>南江县红光镇小学</t>
  </si>
  <si>
    <t>侯政</t>
  </si>
  <si>
    <t>南江县南江镇徐家坝幼儿园</t>
  </si>
  <si>
    <t>四川省南江中学</t>
  </si>
  <si>
    <t>杨小松</t>
  </si>
  <si>
    <t>南江县正直镇宝塔幼儿园</t>
  </si>
  <si>
    <t>南江县正直镇小学</t>
  </si>
  <si>
    <t>邓旭</t>
  </si>
  <si>
    <t>南江县学校校舍改扩建</t>
  </si>
  <si>
    <t>新（改）建南江镇、长赤镇、下两镇、凤仪镇、正直镇等乡镇中小学、幼儿园校舍及运动场2.7万平方米，配套附属设施建设</t>
  </si>
  <si>
    <t>市重点、五个一批（加快建设、竣工）</t>
  </si>
  <si>
    <t>南江县第四学中学等学校</t>
  </si>
  <si>
    <t>韩万奎等相关学校校长</t>
  </si>
  <si>
    <t>完成总工程量的90%</t>
  </si>
  <si>
    <t>南江县光雾山镇红军小学</t>
  </si>
  <si>
    <t>建设运动场地2000平方米</t>
  </si>
  <si>
    <t>陈灿</t>
  </si>
  <si>
    <t>完成施工图设计、审图</t>
  </si>
  <si>
    <t>四川省南江中学初中实验学校</t>
  </si>
  <si>
    <t>建设校舍4840平方米</t>
  </si>
  <si>
    <t>完成规划、立项</t>
  </si>
  <si>
    <t>完成设计、审图</t>
  </si>
  <si>
    <t>南江县长赤镇小学</t>
  </si>
  <si>
    <t>教学楼1200平方米</t>
  </si>
  <si>
    <t>张元金</t>
  </si>
  <si>
    <t>综合楼1000平方米</t>
  </si>
  <si>
    <t>南江县南江镇红塔小学</t>
  </si>
  <si>
    <t>教学楼2200平方米、综合楼8800平方米、运动场7600平方米</t>
  </si>
  <si>
    <t>何军</t>
  </si>
  <si>
    <t>新建综合楼1840平方米、运动场2500平方米</t>
  </si>
  <si>
    <t>南江思源实验学校</t>
  </si>
  <si>
    <t>运动场10000平方米、教学楼2200平方米</t>
  </si>
  <si>
    <t>高嵩</t>
  </si>
  <si>
    <t>南江县实验中学</t>
  </si>
  <si>
    <t>运动场15000平方米</t>
  </si>
  <si>
    <t>蒋治人</t>
  </si>
  <si>
    <t>南江县公山中学</t>
  </si>
  <si>
    <t>学生宿舍1560平方米、运动场2500平方米</t>
  </si>
  <si>
    <t>南江县长赤镇桥梁小学</t>
  </si>
  <si>
    <t>建设周转宿舍24套</t>
  </si>
  <si>
    <t>梁芳</t>
  </si>
  <si>
    <t>完成总体工程量的30%</t>
  </si>
  <si>
    <t>完成总体工程量的70%</t>
  </si>
  <si>
    <t>南江县特殊教育学校</t>
  </si>
  <si>
    <t>建设周转宿舍30套</t>
  </si>
  <si>
    <t>南江县黑潭乡九年义务教育学校</t>
  </si>
  <si>
    <t>建设周转宿舍52套</t>
  </si>
  <si>
    <t>马玺贤</t>
  </si>
  <si>
    <t>南江县红塔文化体育综合体</t>
  </si>
  <si>
    <t>新建体育场2.43万平方米、建筑面积4.21万平方米和室内外配套附属设施设备</t>
  </si>
  <si>
    <t>市重点、70个挂牌、五个一批（开工）</t>
  </si>
  <si>
    <t>南江县教科体局</t>
  </si>
  <si>
    <t>符  忠</t>
  </si>
  <si>
    <t>基础开挖</t>
  </si>
  <si>
    <t>启动主体建设</t>
  </si>
  <si>
    <t>因疫情导致无法实施土地公开招标。</t>
  </si>
  <si>
    <t>巴中市南江县高桥乡小学边远艰苦地区农村学校周转宿舍建设项目</t>
  </si>
  <si>
    <t>南江县高桥乡九年义务教育学校</t>
  </si>
  <si>
    <t>王智元</t>
  </si>
  <si>
    <t>2019年项目</t>
  </si>
  <si>
    <t>巴中市南江县南江朝阳足球场建设项目</t>
  </si>
  <si>
    <t>新建11人制足球场16000平方米</t>
  </si>
  <si>
    <t>南江县教育科技和体育局</t>
  </si>
  <si>
    <t>巴中市南江县长赤镇九年义务教育学校综合楼建设项目</t>
  </si>
  <si>
    <t>建设校舍面积3050平方米</t>
  </si>
  <si>
    <t>巴中市南江县桥亭乡小学边远艰苦地区农村学校周转宿舍建设项目</t>
  </si>
  <si>
    <t>南江县桥亭镇九年义务教育学校</t>
  </si>
  <si>
    <t>胡泉</t>
  </si>
  <si>
    <t>完成总体工程量20%</t>
  </si>
  <si>
    <t>完成总体工程量50%</t>
  </si>
  <si>
    <t>完成总体工程量70%</t>
  </si>
  <si>
    <t>南江县赶场足球场及配套设施建设</t>
  </si>
  <si>
    <t>新建11人制足球场8500平方米</t>
  </si>
  <si>
    <t>完成招标，开工建设</t>
  </si>
  <si>
    <t>完成整体工程量的50%</t>
  </si>
  <si>
    <t>巴中市南江县高桥乡初级中学边远艰苦地区农村学校周转宿舍建设项目</t>
  </si>
  <si>
    <t>南江县桥梁小学幼儿园建设</t>
  </si>
  <si>
    <t>建设园舍2335平方米</t>
  </si>
  <si>
    <t>南江县桥亭小学综合楼建设</t>
  </si>
  <si>
    <t>建设综合楼1878平方米</t>
  </si>
  <si>
    <t>财政专项资金</t>
  </si>
  <si>
    <t>完成总体工程量80%</t>
  </si>
  <si>
    <t>南江县桥亭小学学生宿舍建设</t>
  </si>
  <si>
    <t>建设学生宿舍1510平方米</t>
  </si>
  <si>
    <t>南江县南江镇石人山幼儿园建设</t>
  </si>
  <si>
    <t>建设园舍2220平方米</t>
  </si>
  <si>
    <t>地方债券</t>
  </si>
  <si>
    <t>南江县第四中学</t>
  </si>
  <si>
    <t>韩万奎</t>
  </si>
  <si>
    <t>完成总体工程量85%</t>
  </si>
  <si>
    <t>南江县小河职业中学专业设备购置</t>
  </si>
  <si>
    <t>教学用房、实训用房、学生生活用房，与所设专业相匹配的教学实训仪器、设备、器材以及图书的添置等</t>
  </si>
  <si>
    <t>中职基础能力建设</t>
  </si>
  <si>
    <t>南江县小河职业中学</t>
  </si>
  <si>
    <t>李勇</t>
  </si>
  <si>
    <t>完成招标，签订合同</t>
  </si>
  <si>
    <t>完成设备购置，进行安装</t>
  </si>
  <si>
    <t>南江县小河职业中学综合楼建设</t>
  </si>
  <si>
    <t>新建3500平方米技能培训鉴定中心及附属设施，购置配套设施设备860台件套</t>
  </si>
  <si>
    <t>完成总体工程量90%</t>
  </si>
  <si>
    <t>南江县职业中学实训基地建设（设备购置）</t>
  </si>
  <si>
    <t>开展产教融合、校企合作，提升信息化建设水平等</t>
  </si>
  <si>
    <t>四川省南江县职业中学</t>
  </si>
  <si>
    <t>罗尚书</t>
  </si>
  <si>
    <t>平昌县</t>
  </si>
  <si>
    <t>新建幼儿园园舍2200平方米，活动场地802平方米，配套建设相关附属设施，购置教玩具及图书。</t>
  </si>
  <si>
    <t>驷马小学</t>
  </si>
  <si>
    <t>陈坤</t>
  </si>
  <si>
    <t>完成基础进入主体施工</t>
  </si>
  <si>
    <t>完成装饰装修50%</t>
  </si>
  <si>
    <t>防肺炎疫情的器材购置困难，民工上岗车辆通行问题</t>
  </si>
  <si>
    <t>业主单位主动协调，积极配合施工单位采购防疫器材及办理健康证明，施工单位主动作为，积极做好复工准备工作。</t>
  </si>
  <si>
    <t>平昌县得胜小学（附设幼儿园）</t>
  </si>
  <si>
    <t>建设园舍2400平方米</t>
  </si>
  <si>
    <t>得胜小学</t>
  </si>
  <si>
    <t>苟亚飞</t>
  </si>
  <si>
    <t>办理用地手续</t>
  </si>
  <si>
    <t>完成用地，可研批复</t>
  </si>
  <si>
    <t>完成施工图设计、审图，进行财评</t>
  </si>
  <si>
    <t>完成财评，施工招标并开工建设</t>
  </si>
  <si>
    <t>肺炎疫情期间，相关中介机构未上班</t>
  </si>
  <si>
    <t>加强与中介机构沟通协调，迅速办结相关手续</t>
  </si>
  <si>
    <t>平昌县元山小学（附设幼儿园）</t>
  </si>
  <si>
    <t>建设园舍3600平方米</t>
  </si>
  <si>
    <t>元山小学</t>
  </si>
  <si>
    <t>王东旭</t>
  </si>
  <si>
    <t>完成基础施工10%</t>
  </si>
  <si>
    <t>完成基础施工进入主体施工</t>
  </si>
  <si>
    <t>完成主体施工50%</t>
  </si>
  <si>
    <t>平昌县第二示范幼儿园（青田伯温幼儿园）</t>
  </si>
  <si>
    <t>青田伯温小学</t>
  </si>
  <si>
    <t>何光政</t>
  </si>
  <si>
    <t>进行桩基础开挖</t>
  </si>
  <si>
    <t>完成桩基础开挖60%</t>
  </si>
  <si>
    <t>完成基础施工，进入主体施工</t>
  </si>
  <si>
    <t>平昌县土垭小学附属幼儿园</t>
  </si>
  <si>
    <t>建设园舍1880平方米</t>
  </si>
  <si>
    <t>土垭小学</t>
  </si>
  <si>
    <t>李龙军</t>
  </si>
  <si>
    <t>完成施工图审图、预算及财评</t>
  </si>
  <si>
    <t>完成施工单位招标、签订合同并进行主体工程改造施工</t>
  </si>
  <si>
    <t>完成主体工程改造60%</t>
  </si>
  <si>
    <t>完成主体工程改造并进入装饰装修施工</t>
  </si>
  <si>
    <t>平昌县民兴小学附属幼儿园</t>
  </si>
  <si>
    <t>建设园舍800平方米</t>
  </si>
  <si>
    <t>民兴小学</t>
  </si>
  <si>
    <t>袁红兵</t>
  </si>
  <si>
    <t>完成施工单位招标及合同签订，进行基础施工</t>
  </si>
  <si>
    <t>平昌县风凉小学附属幼儿园</t>
  </si>
  <si>
    <t>风凉小学</t>
  </si>
  <si>
    <t>赵必亮</t>
  </si>
  <si>
    <t>完成主体施工60%</t>
  </si>
  <si>
    <t>平昌县坦溪镇小学附属幼儿园</t>
  </si>
  <si>
    <t>新建园舍1420平方米，土石方开挖，购置教玩具等。</t>
  </si>
  <si>
    <t>坦溪小学</t>
  </si>
  <si>
    <t>苟悫</t>
  </si>
  <si>
    <t>完成项目外墙瓷砖粘贴</t>
  </si>
  <si>
    <t>完成项目内装修50%</t>
  </si>
  <si>
    <t>防肺炎疫情的器材购置困难</t>
  </si>
  <si>
    <t>平昌县青田伯温小学</t>
  </si>
  <si>
    <t>占地100亩，纳容学生2500人，建教辅用房16700平方米、学生宿舍8000平方米、食堂3000平方米及附属工程，设备设施购置</t>
  </si>
  <si>
    <t>市重点、五个一批（开工）、薄弱提升规划</t>
  </si>
  <si>
    <t>平昌县泥龙镇初级中学</t>
  </si>
  <si>
    <t>建设校舍300平方米</t>
  </si>
  <si>
    <t>泥龙镇初级中学</t>
  </si>
  <si>
    <t>刘明杰</t>
  </si>
  <si>
    <t>完成项目施工单位招标</t>
  </si>
  <si>
    <t>完成主体工程改造50%</t>
  </si>
  <si>
    <t>完成主体工程改造</t>
  </si>
  <si>
    <t>平昌县千秋小学</t>
  </si>
  <si>
    <t>建设教学楼1000平方米</t>
  </si>
  <si>
    <t>千秋小学</t>
  </si>
  <si>
    <t>向亮</t>
  </si>
  <si>
    <t>完成项目立项</t>
  </si>
  <si>
    <t>完成初设方案审查、用地规划办理、施工图纸设计等前期手续</t>
  </si>
  <si>
    <t>完成施工图审查、预算、财评及项目招标等工作</t>
  </si>
  <si>
    <t>平昌县灵山小学</t>
  </si>
  <si>
    <t>建设学生宿舍1200平方米</t>
  </si>
  <si>
    <t>灵山小学</t>
  </si>
  <si>
    <t>杨旭东</t>
  </si>
  <si>
    <t>平昌县灵山镇民意村小</t>
  </si>
  <si>
    <t>建设厕所40平方米、操场1200平方米</t>
  </si>
  <si>
    <t>完成图纸设计及施工单位招标，开工建设</t>
  </si>
  <si>
    <t>完成主体施工进行装饰装修</t>
  </si>
  <si>
    <t>四川省平昌中学</t>
  </si>
  <si>
    <t>改造逸夫楼2540平方米</t>
  </si>
  <si>
    <t>平昌中学</t>
  </si>
  <si>
    <t>袁发扬</t>
  </si>
  <si>
    <t>完成初设方案审查、施工图纸设计等前期手续</t>
  </si>
  <si>
    <t>完成项目主体工程改造</t>
  </si>
  <si>
    <t>平昌县职业中学</t>
  </si>
  <si>
    <t>购置校舍1800平方米，维修教学用房3100平方米，购置设备设施等</t>
  </si>
  <si>
    <t>中职标准化</t>
  </si>
  <si>
    <t>欧朝荣</t>
  </si>
  <si>
    <t>完成校舍购置及维修</t>
  </si>
  <si>
    <t>完成设备设施政府采购招标</t>
  </si>
  <si>
    <t>完成设备设施采购</t>
  </si>
  <si>
    <t>完成设备设施安装</t>
  </si>
  <si>
    <t>平昌县笔山小学</t>
  </si>
  <si>
    <t>建设周转宿舍36套</t>
  </si>
  <si>
    <t>笔山小学</t>
  </si>
  <si>
    <t>冯渊</t>
  </si>
  <si>
    <t>完成主体工程施工40%</t>
  </si>
  <si>
    <t>完成主体工程施工</t>
  </si>
  <si>
    <t>完成装饰装修40%</t>
  </si>
  <si>
    <t>平昌县青凤小学</t>
  </si>
  <si>
    <t>青凤小学</t>
  </si>
  <si>
    <t>李光辉</t>
  </si>
  <si>
    <t>完成土地手续办理</t>
  </si>
  <si>
    <t>完成施工图纸设计、审图及财评</t>
  </si>
  <si>
    <t>完成施工单位招标、签订合同并开工建设</t>
  </si>
  <si>
    <t>完成主体工程30%</t>
  </si>
  <si>
    <t>平昌县岳家小学</t>
  </si>
  <si>
    <t>岳家小学</t>
  </si>
  <si>
    <t>阳义祥</t>
  </si>
  <si>
    <t>完成主体施工40%</t>
  </si>
  <si>
    <t>加强与相关部门沟通协调，迅速办结相关手续</t>
  </si>
  <si>
    <t>巴中市平昌县安家坝足球场建设项目</t>
  </si>
  <si>
    <t>新建11人制足球场8000平方米</t>
  </si>
  <si>
    <t>完成场地开挖</t>
  </si>
  <si>
    <t>进行运动场排水沟渠施工</t>
  </si>
  <si>
    <t>进行基础垫层施工</t>
  </si>
  <si>
    <t>完成混凝土硬化</t>
  </si>
  <si>
    <t>巴中市平昌县坦溪小学教师周转房建设项目</t>
  </si>
  <si>
    <t>建设周转宿舍1225平方米</t>
  </si>
  <si>
    <t>巴中市平昌县岩口小学教师周转房建设项目</t>
  </si>
  <si>
    <t>建设周转宿舍875平方米</t>
  </si>
  <si>
    <t>岩口小学</t>
  </si>
  <si>
    <t>李成相</t>
  </si>
  <si>
    <t>巴中市平昌县五木小学教学辅助用房建设项目</t>
  </si>
  <si>
    <t>建设校舍面积1500平方米</t>
  </si>
  <si>
    <t>五木小学</t>
  </si>
  <si>
    <t>李刊之</t>
  </si>
  <si>
    <t>完成桩基础开挖80%</t>
  </si>
  <si>
    <t>完成主体施工30%</t>
  </si>
  <si>
    <t>完成主体施工80%</t>
  </si>
  <si>
    <t>巴中市平昌县坦溪小学教学及辅助用房建设项目</t>
  </si>
  <si>
    <t>建设校舍面积2000平方米</t>
  </si>
  <si>
    <t>巴中市平昌县泥龙小学学生宿舍建设项目</t>
  </si>
  <si>
    <t>建设校舍面积900平方米</t>
  </si>
  <si>
    <t>泥龙小学</t>
  </si>
  <si>
    <t>刘文江</t>
  </si>
  <si>
    <t>市本级（经开区）</t>
  </si>
  <si>
    <t>市本级</t>
  </si>
  <si>
    <t>巴中市第三中学学生生活用房</t>
  </si>
  <si>
    <t>总建筑面积17241.24平方米，其中宿舍11117.23平方米、食堂4622.92平方米，辅助用房1501.09平方米及配套设施设备。</t>
  </si>
  <si>
    <t>革命老区振兴规划</t>
  </si>
  <si>
    <t>市代建局</t>
  </si>
  <si>
    <t>余光学</t>
  </si>
  <si>
    <t>李源18908293693</t>
  </si>
  <si>
    <t>完成项目可行性报告（调整）编制及审批</t>
  </si>
  <si>
    <t>完成项目融资，成立项目公司，完成项目建设招标及建设相关手续办理等相关工作</t>
  </si>
  <si>
    <t>开工建设</t>
  </si>
  <si>
    <t>PPP项目程序复杂，加之受疫情影响，后期社会资本方招标难以预测</t>
  </si>
  <si>
    <t>巴中市第五中学校校园建设三期</t>
  </si>
  <si>
    <t>综合教学楼、学生宿舍楼、食堂第三层及屋顶架构、地下建筑，总建筑面积32099.35平方米及配套设施设备。</t>
  </si>
  <si>
    <t>四川省巴中中学</t>
  </si>
  <si>
    <t>彭中华</t>
  </si>
  <si>
    <t>何天贵
13981661615</t>
  </si>
  <si>
    <t>完成工程评审</t>
  </si>
  <si>
    <t>竣工验收</t>
  </si>
  <si>
    <t>受疫情影响，工期存在不确定性</t>
  </si>
  <si>
    <t>巴中市第三中学校舍改造</t>
  </si>
  <si>
    <t>改造校舍1420平方米及设备购置。</t>
  </si>
  <si>
    <t>巴中市第三中学</t>
  </si>
  <si>
    <t>熊维壮</t>
  </si>
  <si>
    <t>吕东13795936680</t>
  </si>
  <si>
    <t>完成设计、施工图审查和工程预算</t>
  </si>
  <si>
    <t>完成项目投资财政评审、工程施工招标和设备采购</t>
  </si>
  <si>
    <t>全面完成项目施工、设备安装等工作</t>
  </si>
  <si>
    <t>完成竣工验收、结算审计等工作</t>
  </si>
  <si>
    <t>巴中市高级中学女生公寓</t>
  </si>
  <si>
    <t>新建女生公寓5000平方米。</t>
  </si>
  <si>
    <t>巴中市高级中学</t>
  </si>
  <si>
    <t>刘永跃</t>
  </si>
  <si>
    <t>蒲自雨13608240933</t>
  </si>
  <si>
    <t>完成图审及财评</t>
  </si>
  <si>
    <t>完成施工招标及施工队进场</t>
  </si>
  <si>
    <t>完成总工程量的50%</t>
  </si>
  <si>
    <t>加强协调、尽快财评、早日招标</t>
  </si>
  <si>
    <t>巴中市实验小学</t>
  </si>
  <si>
    <t>多功能室300平方米、堡坎400立方米</t>
  </si>
  <si>
    <t>张晶秋</t>
  </si>
  <si>
    <t>前期准备工作</t>
  </si>
  <si>
    <t>巴中市中坝小学</t>
  </si>
  <si>
    <t>运动场舞台建设200平方米，功能室改造700平方米</t>
  </si>
  <si>
    <t>周仲晟</t>
  </si>
  <si>
    <t>肖开凡    
18780760762</t>
  </si>
  <si>
    <t>设计、预算</t>
  </si>
  <si>
    <t>财评、招标</t>
  </si>
  <si>
    <t>施工（完工）</t>
  </si>
  <si>
    <t>1、成立专班，落实了专人负责；2、倒排工期，按时间节点推进</t>
  </si>
  <si>
    <t>巴中市巴州区兴文初级中学校</t>
  </si>
  <si>
    <t>多功能教室450平方米</t>
  </si>
  <si>
    <t>望王山运动公园二期项目</t>
  </si>
  <si>
    <t>建设健身绿道约4446米（其中含改建道路长约2065米），修建停车场，并建设相关配套设施。</t>
  </si>
  <si>
    <t>巴中市城市建设投资有限公司、巴中市交通投资集团有限公司</t>
  </si>
  <si>
    <t>王品先、张健</t>
  </si>
  <si>
    <t>伏攀18190106766、白洪荣19983620772</t>
  </si>
  <si>
    <t>经开区</t>
  </si>
  <si>
    <t>巴中市体育中心</t>
  </si>
  <si>
    <t>建设占地面积170亩，总建筑面积6.2万平方米，集合内外体育场、会议室、地下停车场一体的体育中心</t>
  </si>
  <si>
    <t>市重点、70个挂牌、五个一批（竣工）</t>
  </si>
  <si>
    <t>四川秦巴新城投资集团有限公司</t>
  </si>
  <si>
    <t>王  弘</t>
  </si>
  <si>
    <t>工人大多数是重庆人</t>
  </si>
  <si>
    <t>曾庆超</t>
  </si>
  <si>
    <t>招投标确定施工单位</t>
  </si>
  <si>
    <t>进行勘察设计、开工建设</t>
  </si>
  <si>
    <t>进入主体施工</t>
  </si>
  <si>
    <t>因新冠肺炎疫情影响，开标延期</t>
  </si>
  <si>
    <t>EPC项目</t>
  </si>
  <si>
    <t>完成框架墙填充，进入装修</t>
  </si>
  <si>
    <t>进入装修</t>
  </si>
  <si>
    <t>完成装修</t>
  </si>
  <si>
    <t>投入使用</t>
  </si>
  <si>
    <t>冯光明</t>
  </si>
  <si>
    <t>完成前期手续</t>
  </si>
  <si>
    <t>高  军</t>
  </si>
  <si>
    <t>贾健维</t>
  </si>
  <si>
    <t>杨  俊</t>
  </si>
  <si>
    <t>完成招标</t>
  </si>
  <si>
    <t>向  欢</t>
  </si>
  <si>
    <t>高  进</t>
  </si>
  <si>
    <t>赵友梁</t>
  </si>
  <si>
    <t>李怀昌</t>
  </si>
  <si>
    <t>进行平场土石方、边坡治理；完成教学楼1#、2#、3#、4#和实验楼1#、2#、3#基础工程，进入主体施工。</t>
  </si>
  <si>
    <t>完成平场土方90%，边坡完成75%；完成教学楼1#、2#、3#、4#和实验楼1#、2#、3#主体封顶施工。</t>
  </si>
  <si>
    <t>完成平场土方和边坡治理；进行教学楼1#、2#、3#、4#和实验楼1#、2#、3#框架墙体填充；完成宿舍1#、2#和食堂1基础施工，进行主体施工。</t>
  </si>
  <si>
    <t>进入教学楼主体施工</t>
  </si>
  <si>
    <t>完成教学楼主体封顶</t>
  </si>
  <si>
    <t>进行教学楼装修</t>
  </si>
  <si>
    <t>米  炜</t>
  </si>
  <si>
    <t>四川省通江县实验中学</t>
  </si>
  <si>
    <t>王兴周</t>
  </si>
  <si>
    <t>景  健</t>
  </si>
  <si>
    <t>杜佛生</t>
  </si>
  <si>
    <t>王平生</t>
  </si>
  <si>
    <t>正在装饰装修</t>
  </si>
  <si>
    <t>周龙先</t>
  </si>
  <si>
    <t>通江县沙溪初级中学</t>
  </si>
  <si>
    <t>苟俊彦</t>
  </si>
  <si>
    <t>通江县三溪镇中心小学</t>
  </si>
  <si>
    <t>朱万春</t>
  </si>
  <si>
    <t>办理、完成采购手续</t>
  </si>
  <si>
    <t>办理设计、预算等前期手续，招投标</t>
  </si>
  <si>
    <t>青山小学</t>
  </si>
  <si>
    <t>苟小平</t>
  </si>
  <si>
    <t>建筑材料购买困难，工人出入受隔离影响</t>
  </si>
  <si>
    <t>项目复工</t>
  </si>
  <si>
    <t>完成总工程量的75%</t>
  </si>
  <si>
    <t>建筑材料购买困难，，工人出入受隔离影响</t>
  </si>
  <si>
    <t>曾口小学</t>
  </si>
  <si>
    <t>杨希国</t>
  </si>
  <si>
    <t>基础旋挖桩施工</t>
  </si>
  <si>
    <t>小学部教学楼、学生宿舍、食堂主体工程施工</t>
  </si>
  <si>
    <t>小学部教学楼、学生宿舍、食堂主体完工，进入装修施工阶段</t>
  </si>
  <si>
    <t>等待总部确定旋挖桩和总包施工企业，办理施工许可证，砂石材料采购有一定困难。</t>
  </si>
  <si>
    <t>寺岭小学</t>
  </si>
  <si>
    <t>梁永小学</t>
  </si>
  <si>
    <t>雒洪斌</t>
  </si>
  <si>
    <t>完善项目前期手续</t>
  </si>
  <si>
    <t>完成基础工程施工，开始主体工程施工</t>
  </si>
  <si>
    <t>主体工程完工</t>
  </si>
  <si>
    <t>加快完成项目前期手续的办理</t>
  </si>
  <si>
    <t>区教科体局</t>
  </si>
  <si>
    <t>完成总工程量的40%</t>
  </si>
  <si>
    <t>完成总工程量的80%</t>
  </si>
  <si>
    <t>主体施工</t>
    <phoneticPr fontId="37" type="noConversion"/>
  </si>
  <si>
    <t>完成总工程量的80%</t>
    <phoneticPr fontId="37" type="noConversion"/>
  </si>
  <si>
    <t>完成总工程量的50%</t>
    <phoneticPr fontId="37" type="noConversion"/>
  </si>
  <si>
    <t>完成总工程量的95%</t>
    <phoneticPr fontId="37" type="noConversion"/>
  </si>
  <si>
    <t>新建、改扩建或购置公办幼儿园7所</t>
    <phoneticPr fontId="37" type="noConversion"/>
  </si>
  <si>
    <t>县重点、五个一批（竣工）</t>
    <phoneticPr fontId="37" type="noConversion"/>
  </si>
  <si>
    <t>市民生实事、省三期公办幼儿园建设</t>
    <phoneticPr fontId="37" type="noConversion"/>
  </si>
  <si>
    <t>因恩阳城区校点规划布局调整，原恩阳区第二初级中学已撤并，教学楼建设项目无法启动。</t>
    <phoneticPr fontId="37" type="noConversion"/>
  </si>
  <si>
    <t>2020年目标计划</t>
    <phoneticPr fontId="37" type="noConversion"/>
  </si>
  <si>
    <t>完成校舍改造和完善附属设施建设；购置教学设施设备等</t>
  </si>
  <si>
    <t>巴州区第七小学校</t>
    <phoneticPr fontId="37" type="noConversion"/>
  </si>
  <si>
    <t>完成改造方案评审</t>
    <phoneticPr fontId="37" type="noConversion"/>
  </si>
  <si>
    <t>开工建设</t>
    <phoneticPr fontId="37" type="noConversion"/>
  </si>
  <si>
    <t>市委党校未移交，推进计划难邓预计，2020年目标任务难以实现</t>
    <phoneticPr fontId="37" type="noConversion"/>
  </si>
  <si>
    <t>完成登山栈道、停车场设计预算、健身步道财政评审和招标</t>
  </si>
  <si>
    <t>健身步道开工建设，完成停车场招标</t>
  </si>
  <si>
    <t>健身步道和登山栈道主休施工、临时停车场完工</t>
  </si>
  <si>
    <t>主体完工</t>
  </si>
  <si>
    <t>改扩建兴文校区艺术楼1000平方米</t>
    <phoneticPr fontId="37" type="noConversion"/>
  </si>
  <si>
    <t>——</t>
    <phoneticPr fontId="37" type="noConversion"/>
  </si>
  <si>
    <t>义教</t>
    <phoneticPr fontId="37" type="noConversion"/>
  </si>
  <si>
    <t>义教</t>
    <phoneticPr fontId="37" type="noConversion"/>
  </si>
  <si>
    <t>学前义教</t>
    <phoneticPr fontId="37" type="noConversion"/>
  </si>
  <si>
    <t>完成施工图设计预算</t>
    <phoneticPr fontId="37" type="noConversion"/>
  </si>
  <si>
    <t>完成财评、招投标，开工建设</t>
    <phoneticPr fontId="37" type="noConversion"/>
  </si>
  <si>
    <t>完成财评，施工招标并开工建设</t>
    <phoneticPr fontId="37" type="noConversion"/>
  </si>
  <si>
    <t>附属工程施工</t>
    <phoneticPr fontId="37" type="noConversion"/>
  </si>
  <si>
    <t>体育</t>
    <phoneticPr fontId="37" type="noConversion"/>
  </si>
  <si>
    <t>2019年项目</t>
    <phoneticPr fontId="37" type="noConversion"/>
  </si>
  <si>
    <t>2019年项目</t>
    <phoneticPr fontId="37" type="noConversion"/>
  </si>
  <si>
    <t>2019年项目，拟纳入恩阳二中新校区建设项目，启动前期工作</t>
    <phoneticPr fontId="37" type="noConversion"/>
  </si>
  <si>
    <t>2019年项目，改项目已含在曾家坝公共体育设施项目内</t>
    <phoneticPr fontId="37" type="noConversion"/>
  </si>
  <si>
    <t>周转房</t>
    <phoneticPr fontId="37" type="noConversion"/>
  </si>
  <si>
    <t>巴中市2020年教育体育项目推进计划表</t>
    <phoneticPr fontId="37" type="noConversion"/>
  </si>
  <si>
    <t>市教育和体育局挂联领导</t>
    <phoneticPr fontId="37" type="noConversion"/>
  </si>
  <si>
    <t>任志慧</t>
    <phoneticPr fontId="37" type="noConversion"/>
  </si>
  <si>
    <t>沈鹏</t>
    <phoneticPr fontId="37" type="noConversion"/>
  </si>
  <si>
    <t>沈鹏</t>
    <phoneticPr fontId="37" type="noConversion"/>
  </si>
  <si>
    <t>苟平元</t>
    <phoneticPr fontId="37" type="noConversion"/>
  </si>
  <si>
    <t>陈梦溪</t>
    <phoneticPr fontId="37" type="noConversion"/>
  </si>
  <si>
    <t>崔洪文</t>
    <phoneticPr fontId="37" type="noConversion"/>
  </si>
  <si>
    <t>完成项目两评价一方案的修订与上报备案；完成项目社会资本方采购招标前期工作，全面完成项目设计相关工作（包括施工图审查）；完成项目社会资本方采购招标工作，完成项目建设预算、财评等工作</t>
    <phoneticPr fontId="37" type="noConversion"/>
  </si>
  <si>
    <t>完成项目两评价一方案的修订与上报备案；完成项目社会资本方采购招标前期工作，全面完成项目设计相关工作（包括施工图审查）；完成项目社会资本方采购招标工作，完成项目建设预算、财评等工作</t>
    <phoneticPr fontId="37" type="noConversion"/>
  </si>
  <si>
    <t>回风北路幼儿园</t>
    <phoneticPr fontId="37" type="noConversion"/>
  </si>
  <si>
    <t>开展前期工作</t>
    <phoneticPr fontId="37" type="noConversion"/>
  </si>
  <si>
    <t>恩阳区茶坝小学附设幼儿园</t>
    <phoneticPr fontId="37" type="noConversion"/>
  </si>
  <si>
    <t>任志慧</t>
    <phoneticPr fontId="37" type="noConversion"/>
  </si>
  <si>
    <t>通江县涪阳小学及幼儿园</t>
    <phoneticPr fontId="37" type="noConversion"/>
  </si>
  <si>
    <t>陈梦溪</t>
    <phoneticPr fontId="37" type="noConversion"/>
  </si>
  <si>
    <t>陈梦溪</t>
    <phoneticPr fontId="37" type="noConversion"/>
  </si>
  <si>
    <t>南江县大河镇中心幼儿园</t>
    <phoneticPr fontId="37" type="noConversion"/>
  </si>
  <si>
    <t>沈鹏</t>
    <phoneticPr fontId="37" type="noConversion"/>
  </si>
  <si>
    <t>——</t>
    <phoneticPr fontId="37" type="noConversion"/>
  </si>
  <si>
    <t>沈鹏</t>
    <phoneticPr fontId="37" type="noConversion"/>
  </si>
  <si>
    <t>平昌县驷马镇第二幼儿园建设项目</t>
    <phoneticPr fontId="37" type="noConversion"/>
  </si>
  <si>
    <t>苟平元</t>
    <phoneticPr fontId="37" type="noConversion"/>
  </si>
  <si>
    <t>苟平元</t>
    <phoneticPr fontId="37" type="noConversion"/>
  </si>
  <si>
    <t>完成总工程的70%</t>
    <phoneticPr fontId="37" type="noConversion"/>
  </si>
  <si>
    <t>完成总工程的80%</t>
    <phoneticPr fontId="37" type="noConversion"/>
  </si>
  <si>
    <t>完成总工程的90%</t>
    <phoneticPr fontId="37" type="noConversion"/>
  </si>
  <si>
    <t>陈梦溪</t>
    <phoneticPr fontId="37" type="noConversion"/>
  </si>
  <si>
    <t>备注</t>
    <phoneticPr fontId="37" type="noConversion"/>
  </si>
  <si>
    <t>重点关注</t>
    <phoneticPr fontId="37" type="noConversion"/>
  </si>
  <si>
    <t>重点关注</t>
    <phoneticPr fontId="37" type="noConversion"/>
  </si>
  <si>
    <t>县重点、省三期公办幼儿园建设</t>
    <phoneticPr fontId="37" type="noConversion"/>
  </si>
  <si>
    <t>市重点、五个一批（竣工），薄弱提升规划</t>
    <phoneticPr fontId="37" type="noConversion"/>
  </si>
  <si>
    <t>市重点、五个一批（竣工）、薄弱提升规划</t>
    <phoneticPr fontId="37" type="noConversion"/>
  </si>
  <si>
    <t>义教</t>
    <phoneticPr fontId="37" type="noConversion"/>
  </si>
  <si>
    <t>义务教育标准化建设</t>
    <phoneticPr fontId="37" type="noConversion"/>
  </si>
  <si>
    <t>五个一批（竣工）</t>
    <phoneticPr fontId="37" type="noConversion"/>
  </si>
  <si>
    <t>三溪小学等</t>
    <phoneticPr fontId="37" type="noConversion"/>
  </si>
  <si>
    <t>体育</t>
    <phoneticPr fontId="37" type="noConversion"/>
  </si>
  <si>
    <t>巴州区乡村小规模学校（含村小）达标</t>
  </si>
  <si>
    <t>巴州区乡镇寄宿制学校达标</t>
  </si>
  <si>
    <t>五个一批（加快建设）</t>
    <phoneticPr fontId="37" type="noConversion"/>
  </si>
  <si>
    <r>
      <t>按基本办学条件要求，建设完善</t>
    </r>
    <r>
      <rPr>
        <sz val="12"/>
        <color indexed="8"/>
        <rFont val="Times New Roman"/>
        <family val="1"/>
      </rPr>
      <t>100</t>
    </r>
    <r>
      <rPr>
        <sz val="12"/>
        <color indexed="8"/>
        <rFont val="方正仿宋_GB2312"/>
        <charset val="134"/>
      </rPr>
      <t>所乡村小规模学校，新建、改扩建校舍</t>
    </r>
    <r>
      <rPr>
        <sz val="12"/>
        <color indexed="8"/>
        <rFont val="Times New Roman"/>
        <family val="1"/>
      </rPr>
      <t>10000</t>
    </r>
    <r>
      <rPr>
        <sz val="12"/>
        <color indexed="8"/>
        <rFont val="方正仿宋_GB2312"/>
        <charset val="134"/>
      </rPr>
      <t>平方米，新建、改扩建运动场</t>
    </r>
    <r>
      <rPr>
        <sz val="12"/>
        <color indexed="8"/>
        <rFont val="Times New Roman"/>
        <family val="1"/>
      </rPr>
      <t>20000</t>
    </r>
    <r>
      <rPr>
        <sz val="12"/>
        <color indexed="8"/>
        <rFont val="方正仿宋_GB2312"/>
        <charset val="134"/>
      </rPr>
      <t>平方米，附属设施建设及设施设备购置</t>
    </r>
  </si>
  <si>
    <r>
      <t>建设完善全区乡镇寄宿制学校</t>
    </r>
    <r>
      <rPr>
        <sz val="12"/>
        <color indexed="8"/>
        <rFont val="Times New Roman"/>
        <family val="1"/>
      </rPr>
      <t>50</t>
    </r>
    <r>
      <rPr>
        <sz val="12"/>
        <color indexed="8"/>
        <rFont val="方正仿宋_GB2312"/>
        <charset val="134"/>
      </rPr>
      <t>所，新建、改扩建校舍</t>
    </r>
    <r>
      <rPr>
        <sz val="12"/>
        <color indexed="8"/>
        <rFont val="Times New Roman"/>
        <family val="1"/>
      </rPr>
      <t>6</t>
    </r>
    <r>
      <rPr>
        <sz val="12"/>
        <color indexed="8"/>
        <rFont val="方正仿宋_GB2312"/>
        <charset val="134"/>
      </rPr>
      <t>万平方米，附属设施建设及购置设施设备</t>
    </r>
  </si>
  <si>
    <t>平昌县教师周转宿舍</t>
    <phoneticPr fontId="37" type="noConversion"/>
  </si>
  <si>
    <t>新建（改扩建）星光实验学校、青凤小学、六门小学、涵水小学、岳家小学教师周转宿舍5215平方米，共149套</t>
    <phoneticPr fontId="37" type="noConversion"/>
  </si>
  <si>
    <t>五个一批（开工一批）</t>
    <phoneticPr fontId="37" type="noConversion"/>
  </si>
  <si>
    <t>星光实验学校、六门小学、涵水小学完工，青凤小学、岳家小学完成主体</t>
    <phoneticPr fontId="37" type="noConversion"/>
  </si>
  <si>
    <t>相关学校</t>
    <phoneticPr fontId="37" type="noConversion"/>
  </si>
  <si>
    <t>经开区</t>
    <phoneticPr fontId="37" type="noConversion"/>
  </si>
  <si>
    <t>项目用地面积47亩，规划总建筑面积18990㎡，建设内容主要为小学及相应的配套基础设施工程建设，共新建6栋建筑，包含1#教学楼、2#行政办公室、3#教室宿舍、4#食堂及室内体育馆、5#幼儿园、6#门卫室等附属工程。</t>
    <phoneticPr fontId="37" type="noConversion"/>
  </si>
  <si>
    <t>省三期公办幼儿园建设、五个一批（开工）</t>
    <phoneticPr fontId="37" type="noConversion"/>
  </si>
  <si>
    <t>平昌县教育信息化提升工程</t>
    <phoneticPr fontId="37" type="noConversion"/>
  </si>
  <si>
    <r>
      <t>对全县5</t>
    </r>
    <r>
      <rPr>
        <sz val="11"/>
        <rFont val="宋体"/>
        <family val="3"/>
        <charset val="134"/>
        <scheme val="minor"/>
      </rPr>
      <t>7所学校进行传递课堂、同步课堂建设及信息化补短板</t>
    </r>
    <phoneticPr fontId="37" type="noConversion"/>
  </si>
  <si>
    <t>五个一批（开工一批）</t>
    <phoneticPr fontId="37" type="noConversion"/>
  </si>
  <si>
    <t>五个一批（竣工一批）</t>
    <phoneticPr fontId="37" type="noConversion"/>
  </si>
  <si>
    <t>完工</t>
    <phoneticPr fontId="37" type="noConversion"/>
  </si>
  <si>
    <t>朱万春等</t>
    <phoneticPr fontId="37" type="noConversion"/>
  </si>
  <si>
    <r>
      <t>完成</t>
    </r>
    <r>
      <rPr>
        <sz val="12"/>
        <color indexed="8"/>
        <rFont val="Times New Roman"/>
        <family val="1"/>
      </rPr>
      <t>10</t>
    </r>
    <r>
      <rPr>
        <sz val="12"/>
        <color indexed="8"/>
        <rFont val="方正仿宋_GB2312"/>
        <charset val="134"/>
      </rPr>
      <t>所乡村小规模学校建设。</t>
    </r>
    <phoneticPr fontId="37" type="noConversion"/>
  </si>
  <si>
    <r>
      <t>完成</t>
    </r>
    <r>
      <rPr>
        <sz val="12"/>
        <color theme="1"/>
        <rFont val="Times New Roman"/>
        <family val="1"/>
      </rPr>
      <t>20</t>
    </r>
    <r>
      <rPr>
        <sz val="12"/>
        <color theme="1"/>
        <rFont val="方正仿宋_GB2312"/>
        <charset val="134"/>
      </rPr>
      <t>所乡镇寄宿制学校建设</t>
    </r>
    <r>
      <rPr>
        <sz val="12"/>
        <color indexed="8"/>
        <rFont val="方正仿宋_GB2312"/>
        <charset val="134"/>
      </rPr>
      <t>。</t>
    </r>
    <phoneticPr fontId="37" type="noConversion"/>
  </si>
  <si>
    <t>10所乡村小规模学校建设基础施工</t>
    <phoneticPr fontId="37" type="noConversion"/>
  </si>
  <si>
    <t>10所乡村小规模学校建设主体施工</t>
    <phoneticPr fontId="37" type="noConversion"/>
  </si>
  <si>
    <t>10所乡村小规模学校建设装饰施工</t>
    <phoneticPr fontId="37" type="noConversion"/>
  </si>
  <si>
    <t>20所乡镇寄宿制学校建设基础施工</t>
    <phoneticPr fontId="37" type="noConversion"/>
  </si>
  <si>
    <t>20所乡镇寄宿制学校建设主体施工</t>
    <phoneticPr fontId="37" type="noConversion"/>
  </si>
  <si>
    <t>20所乡镇寄宿制学校建设装饰施工</t>
    <phoneticPr fontId="37" type="noConversion"/>
  </si>
  <si>
    <t>巴中经开区市政工程有限公司</t>
  </si>
  <si>
    <t>李髦</t>
    <phoneticPr fontId="37" type="noConversion"/>
  </si>
  <si>
    <t>完成前期工作，开工建设</t>
    <phoneticPr fontId="37" type="noConversion"/>
  </si>
  <si>
    <t>完成地质勘查、施工图设计</t>
    <phoneticPr fontId="37" type="noConversion"/>
  </si>
  <si>
    <t>完成征地拆迁、概算</t>
    <phoneticPr fontId="37" type="noConversion"/>
  </si>
  <si>
    <t>完成概算评审</t>
    <phoneticPr fontId="37" type="noConversion"/>
  </si>
  <si>
    <t>西溪沟实验小学（三完小）</t>
    <phoneticPr fontId="37" type="noConversion"/>
  </si>
  <si>
    <t>建设年限</t>
    <phoneticPr fontId="37" type="noConversion"/>
  </si>
  <si>
    <t>2020-2022</t>
  </si>
  <si>
    <t>2018-2020</t>
  </si>
  <si>
    <t>2019-2020</t>
  </si>
  <si>
    <t>2019-2021</t>
  </si>
  <si>
    <t>2016-2020</t>
  </si>
  <si>
    <t>2020-2021</t>
  </si>
  <si>
    <t>三溪小学、三合小学、长胜小学、洪口初级中学义务教育标准化建设，建筑面积14252平方米</t>
    <phoneticPr fontId="37" type="noConversion"/>
  </si>
  <si>
    <t>三合小学、洪口初级中学项目完工</t>
    <phoneticPr fontId="37" type="noConversion"/>
  </si>
  <si>
    <t>长胜小学完工</t>
    <phoneticPr fontId="37" type="noConversion"/>
  </si>
  <si>
    <t>三溪小学主体完工</t>
    <phoneticPr fontId="37" type="noConversion"/>
  </si>
  <si>
    <t>三溪小学完工</t>
    <phoneticPr fontId="37" type="noConversion"/>
  </si>
  <si>
    <t>平昌县教科体局</t>
    <phoneticPr fontId="37" type="noConversion"/>
  </si>
  <si>
    <t>赵开平</t>
    <phoneticPr fontId="37" type="noConversion"/>
  </si>
  <si>
    <t>初步方案编制</t>
    <phoneticPr fontId="37" type="noConversion"/>
  </si>
  <si>
    <t>概算评审</t>
    <phoneticPr fontId="37" type="noConversion"/>
  </si>
  <si>
    <t>完成招标</t>
    <phoneticPr fontId="37" type="noConversion"/>
  </si>
  <si>
    <t>2019-2025</t>
  </si>
  <si>
    <t>2019-2020</t>
    <phoneticPr fontId="37" type="noConversion"/>
  </si>
  <si>
    <t>2020-2021</t>
    <phoneticPr fontId="37" type="noConversion"/>
  </si>
  <si>
    <t>2019-2021</t>
    <phoneticPr fontId="37" type="noConversion"/>
  </si>
  <si>
    <t>2018-2020</t>
    <phoneticPr fontId="37" type="noConversion"/>
  </si>
  <si>
    <r>
      <t>2</t>
    </r>
    <r>
      <rPr>
        <sz val="11"/>
        <rFont val="宋体"/>
        <family val="3"/>
        <charset val="134"/>
        <scheme val="minor"/>
      </rPr>
      <t>020-2021</t>
    </r>
    <phoneticPr fontId="37" type="noConversion"/>
  </si>
  <si>
    <r>
      <t>2</t>
    </r>
    <r>
      <rPr>
        <sz val="11"/>
        <rFont val="宋体"/>
        <family val="3"/>
        <charset val="134"/>
        <scheme val="minor"/>
      </rPr>
      <t>019-2020</t>
    </r>
    <phoneticPr fontId="37" type="noConversion"/>
  </si>
  <si>
    <r>
      <t>2</t>
    </r>
    <r>
      <rPr>
        <sz val="11"/>
        <rFont val="宋体"/>
        <family val="3"/>
        <charset val="134"/>
        <scheme val="minor"/>
      </rPr>
      <t>019-2021</t>
    </r>
    <phoneticPr fontId="37" type="noConversion"/>
  </si>
  <si>
    <t>2020-2022</t>
    <phoneticPr fontId="37" type="noConversion"/>
  </si>
  <si>
    <t>四川省巴中中学艺术类改造</t>
    <phoneticPr fontId="37" type="noConversion"/>
  </si>
</sst>
</file>

<file path=xl/styles.xml><?xml version="1.0" encoding="utf-8"?>
<styleSheet xmlns="http://schemas.openxmlformats.org/spreadsheetml/2006/main">
  <numFmts count="3">
    <numFmt numFmtId="176" formatCode="0_ "/>
    <numFmt numFmtId="177" formatCode="0_);[Red]\(0\)"/>
    <numFmt numFmtId="178" formatCode="0.0%"/>
  </numFmts>
  <fonts count="44">
    <font>
      <sz val="12"/>
      <name val="宋体"/>
      <charset val="134"/>
    </font>
    <font>
      <sz val="11"/>
      <name val="宋体"/>
      <family val="3"/>
      <charset val="134"/>
    </font>
    <font>
      <sz val="28"/>
      <name val="方正小标宋_GBK"/>
      <family val="4"/>
      <charset val="134"/>
    </font>
    <font>
      <sz val="12"/>
      <name val="方正小标宋_GBK"/>
      <family val="4"/>
      <charset val="134"/>
    </font>
    <font>
      <sz val="14"/>
      <name val="方正小标宋_GBK"/>
      <family val="4"/>
      <charset val="134"/>
    </font>
    <font>
      <sz val="11"/>
      <name val="方正仿宋_GBK"/>
      <family val="4"/>
      <charset val="134"/>
    </font>
    <font>
      <b/>
      <sz val="11"/>
      <name val="宋体"/>
      <family val="3"/>
      <charset val="134"/>
    </font>
    <font>
      <sz val="11"/>
      <name val="宋体"/>
      <family val="3"/>
      <charset val="134"/>
      <scheme val="minor"/>
    </font>
    <font>
      <sz val="11"/>
      <color indexed="8"/>
      <name val="宋体"/>
      <family val="3"/>
      <charset val="134"/>
      <scheme val="minor"/>
    </font>
    <font>
      <b/>
      <sz val="10"/>
      <name val="宋体"/>
      <family val="3"/>
      <charset val="134"/>
    </font>
    <font>
      <sz val="11"/>
      <name val="宋体"/>
      <family val="3"/>
      <charset val="134"/>
      <scheme val="minor"/>
    </font>
    <font>
      <sz val="11"/>
      <color indexed="8"/>
      <name val="宋体"/>
      <family val="3"/>
      <charset val="134"/>
      <scheme val="minor"/>
    </font>
    <font>
      <sz val="11"/>
      <color theme="1"/>
      <name val="宋体"/>
      <family val="3"/>
      <charset val="134"/>
      <scheme val="minor"/>
    </font>
    <font>
      <sz val="11"/>
      <name val="宋体"/>
      <family val="3"/>
      <charset val="134"/>
    </font>
    <font>
      <sz val="12"/>
      <name val="Times New Roman"/>
      <family val="1"/>
    </font>
    <font>
      <sz val="10"/>
      <name val="宋体"/>
      <family val="3"/>
      <charset val="134"/>
    </font>
    <font>
      <b/>
      <sz val="28"/>
      <name val="华文中宋"/>
      <family val="3"/>
      <charset val="134"/>
    </font>
    <font>
      <sz val="14"/>
      <name val="华文中宋"/>
      <family val="3"/>
      <charset val="134"/>
    </font>
    <font>
      <sz val="10"/>
      <name val="华文中宋"/>
      <family val="3"/>
      <charset val="134"/>
    </font>
    <font>
      <b/>
      <sz val="20"/>
      <name val="宋体"/>
      <family val="3"/>
      <charset val="134"/>
    </font>
    <font>
      <sz val="20"/>
      <name val="宋体"/>
      <family val="3"/>
      <charset val="134"/>
    </font>
    <font>
      <sz val="14"/>
      <name val="宋体"/>
      <family val="3"/>
      <charset val="134"/>
    </font>
    <font>
      <sz val="12"/>
      <name val="方正黑体_GBK"/>
      <charset val="134"/>
    </font>
    <font>
      <b/>
      <sz val="12"/>
      <name val="方正仿宋_GBK"/>
      <family val="4"/>
      <charset val="134"/>
    </font>
    <font>
      <sz val="12"/>
      <name val="方正仿宋_GBK"/>
      <family val="4"/>
      <charset val="134"/>
    </font>
    <font>
      <b/>
      <sz val="28"/>
      <name val="方正小标宋_GBK"/>
      <family val="4"/>
      <charset val="134"/>
    </font>
    <font>
      <sz val="14"/>
      <name val="方正仿宋_GBK"/>
      <family val="4"/>
      <charset val="134"/>
    </font>
    <font>
      <sz val="20"/>
      <name val="方正黑体_GBK"/>
      <charset val="134"/>
    </font>
    <font>
      <b/>
      <sz val="20"/>
      <name val="方正仿宋_GBK"/>
      <family val="4"/>
      <charset val="134"/>
    </font>
    <font>
      <sz val="20"/>
      <name val="方正仿宋_GBK"/>
      <family val="4"/>
      <charset val="134"/>
    </font>
    <font>
      <sz val="11"/>
      <color indexed="8"/>
      <name val="宋体"/>
      <family val="3"/>
      <charset val="134"/>
    </font>
    <font>
      <sz val="11"/>
      <color theme="1"/>
      <name val="宋体"/>
      <family val="3"/>
      <charset val="134"/>
      <scheme val="minor"/>
    </font>
    <font>
      <sz val="10"/>
      <name val="Arial"/>
      <family val="2"/>
    </font>
    <font>
      <b/>
      <sz val="10"/>
      <name val="Arial"/>
      <family val="2"/>
    </font>
    <font>
      <sz val="12"/>
      <name val="Arial"/>
      <family val="2"/>
    </font>
    <font>
      <sz val="11"/>
      <color indexed="8"/>
      <name val="Tahoma"/>
      <family val="2"/>
    </font>
    <font>
      <sz val="12"/>
      <name val="宋体"/>
      <family val="3"/>
      <charset val="134"/>
    </font>
    <font>
      <sz val="9"/>
      <name val="宋体"/>
      <family val="3"/>
      <charset val="134"/>
    </font>
    <font>
      <sz val="20"/>
      <name val="方正小标宋简体"/>
      <family val="4"/>
      <charset val="134"/>
    </font>
    <font>
      <b/>
      <sz val="12"/>
      <name val="宋体"/>
      <family val="3"/>
      <charset val="134"/>
    </font>
    <font>
      <sz val="12"/>
      <color theme="1"/>
      <name val="方正仿宋_GB2312"/>
      <charset val="134"/>
    </font>
    <font>
      <sz val="12"/>
      <color indexed="8"/>
      <name val="Times New Roman"/>
      <family val="1"/>
    </font>
    <font>
      <sz val="12"/>
      <color indexed="8"/>
      <name val="方正仿宋_GB2312"/>
      <charset val="134"/>
    </font>
    <font>
      <sz val="12"/>
      <color theme="1"/>
      <name val="Times New Roman"/>
      <family val="1"/>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diagonalUp="1">
      <left style="thin">
        <color auto="1"/>
      </left>
      <right/>
      <top style="thin">
        <color auto="1"/>
      </top>
      <bottom style="thin">
        <color auto="1"/>
      </bottom>
      <diagonal style="thin">
        <color auto="1"/>
      </diagonal>
    </border>
    <border>
      <left style="thin">
        <color auto="1"/>
      </left>
      <right style="thin">
        <color auto="1"/>
      </right>
      <top style="thin">
        <color auto="1"/>
      </top>
      <bottom/>
      <diagonal/>
    </border>
  </borders>
  <cellStyleXfs count="1314">
    <xf numFmtId="0" fontId="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alignment vertical="center"/>
    </xf>
    <xf numFmtId="0" fontId="36" fillId="0" borderId="0"/>
    <xf numFmtId="0" fontId="36" fillId="0" borderId="0"/>
    <xf numFmtId="0" fontId="36" fillId="0" borderId="0"/>
    <xf numFmtId="0" fontId="14" fillId="0" borderId="0"/>
    <xf numFmtId="0" fontId="36" fillId="0" borderId="0"/>
    <xf numFmtId="0" fontId="36" fillId="0" borderId="0"/>
    <xf numFmtId="0" fontId="30" fillId="0" borderId="0">
      <alignment vertical="center"/>
    </xf>
    <xf numFmtId="0" fontId="36" fillId="0" borderId="0"/>
    <xf numFmtId="0" fontId="30" fillId="0" borderId="0">
      <alignment vertical="center"/>
    </xf>
    <xf numFmtId="0" fontId="36" fillId="0" borderId="0"/>
    <xf numFmtId="0" fontId="30" fillId="0" borderId="0">
      <alignment vertical="center"/>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alignment vertical="center"/>
    </xf>
    <xf numFmtId="0" fontId="30" fillId="0" borderId="0">
      <alignment vertical="center"/>
    </xf>
    <xf numFmtId="0" fontId="36" fillId="0" borderId="0"/>
    <xf numFmtId="0" fontId="36" fillId="0" borderId="0"/>
    <xf numFmtId="0" fontId="36" fillId="0" borderId="0"/>
    <xf numFmtId="0" fontId="36" fillId="0" borderId="0">
      <protection locked="0"/>
    </xf>
    <xf numFmtId="0" fontId="36" fillId="0" borderId="0"/>
    <xf numFmtId="0" fontId="30" fillId="0" borderId="0">
      <alignment vertical="center"/>
    </xf>
    <xf numFmtId="0" fontId="30" fillId="0" borderId="0">
      <alignment vertical="center"/>
    </xf>
    <xf numFmtId="0" fontId="36" fillId="0" borderId="0"/>
    <xf numFmtId="0" fontId="36" fillId="0" borderId="0"/>
    <xf numFmtId="0" fontId="36" fillId="0" borderId="0"/>
    <xf numFmtId="0" fontId="36" fillId="0" borderId="0"/>
    <xf numFmtId="0" fontId="36" fillId="0" borderId="0"/>
    <xf numFmtId="0" fontId="30" fillId="0" borderId="0">
      <alignment vertical="center"/>
    </xf>
    <xf numFmtId="0" fontId="36" fillId="0" borderId="0"/>
    <xf numFmtId="0" fontId="30" fillId="0" borderId="0">
      <alignment vertical="center"/>
    </xf>
    <xf numFmtId="0" fontId="30" fillId="0" borderId="0">
      <alignment vertical="center"/>
    </xf>
    <xf numFmtId="0" fontId="36" fillId="0" borderId="0"/>
    <xf numFmtId="0" fontId="36" fillId="0" borderId="0"/>
    <xf numFmtId="0" fontId="36" fillId="0" borderId="0"/>
    <xf numFmtId="0" fontId="30" fillId="0" borderId="0">
      <alignment vertical="center"/>
    </xf>
    <xf numFmtId="0" fontId="36" fillId="0" borderId="0"/>
    <xf numFmtId="0" fontId="36" fillId="0" borderId="0"/>
    <xf numFmtId="0" fontId="30" fillId="0" borderId="0">
      <alignment vertical="center"/>
    </xf>
    <xf numFmtId="0" fontId="36" fillId="0" borderId="0"/>
    <xf numFmtId="0" fontId="30" fillId="0" borderId="0">
      <alignment vertical="center"/>
    </xf>
    <xf numFmtId="0" fontId="36" fillId="0" borderId="0"/>
    <xf numFmtId="0" fontId="30" fillId="0" borderId="0">
      <alignment vertical="center"/>
    </xf>
    <xf numFmtId="0" fontId="36" fillId="0" borderId="0"/>
    <xf numFmtId="0" fontId="36" fillId="0" borderId="0"/>
    <xf numFmtId="0" fontId="36" fillId="0" borderId="0"/>
    <xf numFmtId="0" fontId="36" fillId="0" borderId="0"/>
    <xf numFmtId="0" fontId="36" fillId="0" borderId="0"/>
    <xf numFmtId="0" fontId="33" fillId="0" borderId="0" applyNumberFormat="0" applyFill="0" applyBorder="0" applyAlignment="0" applyProtection="0"/>
    <xf numFmtId="0" fontId="14"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alignment vertical="center"/>
    </xf>
    <xf numFmtId="0" fontId="30" fillId="0" borderId="0">
      <alignment vertical="center"/>
    </xf>
    <xf numFmtId="0" fontId="36" fillId="0" borderId="0"/>
    <xf numFmtId="0" fontId="36" fillId="0" borderId="0"/>
    <xf numFmtId="0" fontId="30" fillId="0" borderId="0">
      <alignment vertical="center"/>
    </xf>
    <xf numFmtId="0" fontId="36" fillId="0" borderId="0"/>
    <xf numFmtId="0" fontId="34" fillId="0" borderId="0" applyNumberForma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alignment vertical="center"/>
    </xf>
    <xf numFmtId="0" fontId="36" fillId="0" borderId="0"/>
    <xf numFmtId="0" fontId="36" fillId="0" borderId="0"/>
    <xf numFmtId="0" fontId="36" fillId="0" borderId="0"/>
    <xf numFmtId="0" fontId="36" fillId="0" borderId="0"/>
    <xf numFmtId="0" fontId="36" fillId="0" borderId="0">
      <protection locked="0"/>
    </xf>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alignment vertical="center"/>
    </xf>
    <xf numFmtId="0" fontId="30" fillId="0" borderId="0">
      <alignment vertical="center"/>
    </xf>
    <xf numFmtId="0" fontId="36" fillId="0" borderId="0"/>
    <xf numFmtId="0" fontId="30" fillId="0" borderId="0">
      <alignment vertical="center"/>
    </xf>
    <xf numFmtId="0" fontId="36" fillId="0" borderId="0" applyProtection="0"/>
    <xf numFmtId="0" fontId="30" fillId="0" borderId="0">
      <alignment vertical="center"/>
    </xf>
    <xf numFmtId="0" fontId="36" fillId="0" borderId="0"/>
    <xf numFmtId="0" fontId="30" fillId="0" borderId="0">
      <alignment vertical="center"/>
    </xf>
    <xf numFmtId="0" fontId="36" fillId="0" borderId="0"/>
    <xf numFmtId="0" fontId="36" fillId="0" borderId="0"/>
    <xf numFmtId="0" fontId="30" fillId="0" borderId="0">
      <alignment vertical="center"/>
    </xf>
    <xf numFmtId="0" fontId="36" fillId="0" borderId="0"/>
    <xf numFmtId="0" fontId="30" fillId="0" borderId="0">
      <alignment vertical="center"/>
    </xf>
    <xf numFmtId="0" fontId="36" fillId="0" borderId="0"/>
    <xf numFmtId="0" fontId="30" fillId="0" borderId="0">
      <alignment vertical="center"/>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alignment vertical="center"/>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alignment vertical="center"/>
    </xf>
    <xf numFmtId="0" fontId="36" fillId="0" borderId="0"/>
    <xf numFmtId="0" fontId="36" fillId="0" borderId="0">
      <protection locked="0"/>
    </xf>
    <xf numFmtId="0" fontId="36" fillId="0" borderId="0"/>
    <xf numFmtId="0" fontId="36" fillId="0" borderId="0">
      <protection locked="0"/>
    </xf>
    <xf numFmtId="0" fontId="36" fillId="0" borderId="0"/>
    <xf numFmtId="0" fontId="36" fillId="0" borderId="0">
      <protection locked="0"/>
    </xf>
    <xf numFmtId="0" fontId="36" fillId="0" borderId="0">
      <protection locked="0"/>
    </xf>
    <xf numFmtId="0" fontId="36" fillId="0" borderId="0">
      <protection locked="0"/>
    </xf>
    <xf numFmtId="0" fontId="36" fillId="0" borderId="0">
      <protection locked="0"/>
    </xf>
    <xf numFmtId="0" fontId="36" fillId="0" borderId="0">
      <protection locked="0"/>
    </xf>
    <xf numFmtId="0" fontId="30" fillId="0" borderId="0">
      <alignment vertical="center"/>
    </xf>
    <xf numFmtId="0" fontId="36" fillId="0" borderId="0">
      <protection locked="0"/>
    </xf>
    <xf numFmtId="0" fontId="30" fillId="0" borderId="0">
      <alignment vertical="center"/>
    </xf>
    <xf numFmtId="0" fontId="36" fillId="0" borderId="0">
      <protection locked="0"/>
    </xf>
    <xf numFmtId="0" fontId="30" fillId="0" borderId="0">
      <alignment vertical="center"/>
    </xf>
    <xf numFmtId="0" fontId="36" fillId="0" borderId="0">
      <protection locked="0"/>
    </xf>
    <xf numFmtId="0" fontId="36" fillId="0" borderId="0">
      <protection locked="0"/>
    </xf>
    <xf numFmtId="0" fontId="36" fillId="0" borderId="0">
      <protection locked="0"/>
    </xf>
    <xf numFmtId="0" fontId="30" fillId="0" borderId="0">
      <alignment vertical="center"/>
    </xf>
    <xf numFmtId="0" fontId="36" fillId="0" borderId="0"/>
    <xf numFmtId="0" fontId="36" fillId="0" borderId="0">
      <protection locked="0"/>
    </xf>
    <xf numFmtId="0" fontId="30" fillId="0" borderId="0">
      <alignment vertical="center"/>
    </xf>
    <xf numFmtId="0" fontId="36" fillId="0" borderId="0"/>
    <xf numFmtId="0" fontId="36" fillId="0" borderId="0">
      <protection locked="0"/>
    </xf>
    <xf numFmtId="0" fontId="36" fillId="0" borderId="0"/>
    <xf numFmtId="0" fontId="36" fillId="0" borderId="0">
      <protection locked="0"/>
    </xf>
    <xf numFmtId="0" fontId="30" fillId="0" borderId="0">
      <alignment vertical="center"/>
    </xf>
    <xf numFmtId="0" fontId="36" fillId="0" borderId="0">
      <protection locked="0"/>
    </xf>
    <xf numFmtId="0" fontId="30" fillId="0" borderId="0">
      <alignment vertical="center"/>
    </xf>
    <xf numFmtId="0" fontId="36" fillId="0" borderId="0"/>
    <xf numFmtId="0" fontId="36" fillId="0" borderId="0">
      <protection locked="0"/>
    </xf>
    <xf numFmtId="0" fontId="36" fillId="0" borderId="0"/>
    <xf numFmtId="0" fontId="36" fillId="0" borderId="0">
      <protection locked="0"/>
    </xf>
    <xf numFmtId="0" fontId="36" fillId="0" borderId="0"/>
    <xf numFmtId="0" fontId="36" fillId="0" borderId="0"/>
    <xf numFmtId="0" fontId="30" fillId="0" borderId="0">
      <alignment vertical="center"/>
    </xf>
    <xf numFmtId="0" fontId="36" fillId="0" borderId="0">
      <protection locked="0"/>
    </xf>
    <xf numFmtId="0" fontId="36" fillId="0" borderId="0"/>
    <xf numFmtId="0" fontId="36" fillId="0" borderId="0">
      <protection locked="0"/>
    </xf>
    <xf numFmtId="0" fontId="30" fillId="0" borderId="0">
      <alignment vertical="center"/>
    </xf>
    <xf numFmtId="0" fontId="36" fillId="0" borderId="0"/>
    <xf numFmtId="0" fontId="36" fillId="0" borderId="0"/>
    <xf numFmtId="0" fontId="36" fillId="0" borderId="0">
      <protection locked="0"/>
    </xf>
    <xf numFmtId="0" fontId="36" fillId="0" borderId="0"/>
    <xf numFmtId="0" fontId="30" fillId="0" borderId="0">
      <alignment vertical="center"/>
    </xf>
    <xf numFmtId="0" fontId="30" fillId="0" borderId="0">
      <alignment vertical="center"/>
    </xf>
    <xf numFmtId="0" fontId="36" fillId="0" borderId="0">
      <protection locked="0"/>
    </xf>
    <xf numFmtId="0" fontId="36" fillId="0" borderId="0"/>
    <xf numFmtId="0" fontId="36" fillId="0" borderId="0"/>
    <xf numFmtId="0" fontId="36" fillId="0" borderId="0"/>
    <xf numFmtId="0" fontId="36" fillId="0" borderId="0"/>
    <xf numFmtId="0" fontId="30" fillId="0" borderId="0">
      <alignment vertical="center"/>
    </xf>
    <xf numFmtId="0" fontId="36" fillId="0" borderId="0"/>
    <xf numFmtId="0" fontId="36" fillId="0" borderId="0"/>
    <xf numFmtId="0" fontId="36" fillId="0" borderId="0"/>
    <xf numFmtId="0" fontId="36" fillId="0" borderId="0"/>
    <xf numFmtId="0" fontId="36" fillId="0" borderId="0"/>
    <xf numFmtId="0" fontId="30" fillId="0" borderId="0">
      <alignment vertical="center"/>
    </xf>
    <xf numFmtId="0" fontId="36" fillId="0" borderId="0"/>
    <xf numFmtId="0" fontId="36" fillId="0" borderId="0"/>
    <xf numFmtId="0" fontId="36" fillId="0" borderId="0"/>
    <xf numFmtId="0" fontId="30" fillId="0" borderId="0">
      <alignment vertical="center"/>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alignment vertical="center"/>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alignment vertical="center"/>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alignment vertical="center"/>
    </xf>
    <xf numFmtId="0" fontId="36" fillId="0" borderId="0"/>
    <xf numFmtId="0" fontId="36" fillId="0" borderId="0"/>
    <xf numFmtId="0" fontId="31" fillId="0" borderId="0">
      <alignment vertical="center"/>
    </xf>
    <xf numFmtId="0" fontId="36" fillId="0" borderId="0"/>
    <xf numFmtId="0" fontId="30" fillId="0" borderId="0">
      <alignment vertical="center"/>
    </xf>
    <xf numFmtId="0" fontId="36"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6" fillId="0" borderId="0"/>
    <xf numFmtId="0" fontId="30" fillId="0" borderId="0">
      <alignment vertical="center"/>
    </xf>
    <xf numFmtId="0" fontId="30" fillId="0" borderId="0">
      <alignment vertical="center"/>
    </xf>
    <xf numFmtId="0" fontId="36"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6" fillId="0" borderId="0"/>
    <xf numFmtId="0" fontId="30" fillId="0" borderId="0">
      <alignment vertical="center"/>
    </xf>
    <xf numFmtId="0" fontId="36" fillId="0" borderId="0"/>
    <xf numFmtId="0" fontId="30" fillId="0" borderId="0">
      <alignment vertical="center"/>
    </xf>
    <xf numFmtId="0" fontId="36"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6" fillId="0" borderId="0"/>
    <xf numFmtId="0" fontId="30" fillId="0" borderId="0">
      <alignment vertical="center"/>
    </xf>
    <xf numFmtId="0" fontId="30" fillId="0" borderId="0">
      <alignment vertical="center"/>
    </xf>
    <xf numFmtId="0" fontId="36" fillId="0" borderId="0"/>
    <xf numFmtId="0" fontId="30" fillId="0" borderId="0">
      <alignment vertical="center"/>
    </xf>
    <xf numFmtId="0" fontId="30" fillId="0" borderId="0">
      <alignment vertical="center"/>
    </xf>
    <xf numFmtId="0" fontId="36" fillId="0" borderId="0"/>
    <xf numFmtId="0" fontId="30" fillId="0" borderId="0">
      <alignment vertical="center"/>
    </xf>
    <xf numFmtId="0" fontId="36" fillId="0" borderId="0"/>
    <xf numFmtId="0" fontId="30" fillId="0" borderId="0">
      <alignment vertical="center"/>
    </xf>
    <xf numFmtId="0" fontId="36"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6" fillId="0" borderId="0" applyProtection="0"/>
    <xf numFmtId="0" fontId="30" fillId="0" borderId="0">
      <alignment vertical="center"/>
    </xf>
    <xf numFmtId="0" fontId="36" fillId="0" borderId="0" applyProtection="0"/>
    <xf numFmtId="0" fontId="36"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6" fillId="0" borderId="0"/>
    <xf numFmtId="0" fontId="36"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6"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6" fillId="0" borderId="0"/>
    <xf numFmtId="0" fontId="30" fillId="0" borderId="0">
      <alignment vertical="center"/>
    </xf>
    <xf numFmtId="0" fontId="36"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6" fillId="0" borderId="0"/>
    <xf numFmtId="0" fontId="36"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alignment vertical="center"/>
    </xf>
    <xf numFmtId="0" fontId="36" fillId="0" borderId="0"/>
    <xf numFmtId="0" fontId="36" fillId="0" borderId="0"/>
    <xf numFmtId="0" fontId="36" fillId="0" borderId="0"/>
    <xf numFmtId="0" fontId="36" fillId="0" borderId="0"/>
    <xf numFmtId="0" fontId="36" fillId="0" borderId="0"/>
    <xf numFmtId="0" fontId="30" fillId="0" borderId="0">
      <alignment vertical="center"/>
    </xf>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alignment vertical="center"/>
    </xf>
    <xf numFmtId="0" fontId="36" fillId="0" borderId="0"/>
    <xf numFmtId="0" fontId="36" fillId="0" borderId="0"/>
    <xf numFmtId="0" fontId="30" fillId="0" borderId="0">
      <alignment vertical="center"/>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alignment vertical="center"/>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alignment vertical="center"/>
    </xf>
    <xf numFmtId="0" fontId="30" fillId="0" borderId="0">
      <alignment vertical="center"/>
    </xf>
    <xf numFmtId="0" fontId="36" fillId="0" borderId="0"/>
    <xf numFmtId="0" fontId="36" fillId="0" borderId="0" applyProtection="0"/>
    <xf numFmtId="0" fontId="36" fillId="0" borderId="0"/>
    <xf numFmtId="0" fontId="36" fillId="0" borderId="0"/>
    <xf numFmtId="0" fontId="30" fillId="0" borderId="0">
      <alignment vertical="center"/>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alignment vertical="center"/>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alignment vertical="center"/>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6" fillId="0" borderId="0"/>
    <xf numFmtId="0" fontId="30" fillId="0" borderId="0"/>
    <xf numFmtId="0" fontId="36"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alignment vertical="center"/>
    </xf>
    <xf numFmtId="0" fontId="36" fillId="0" borderId="0"/>
    <xf numFmtId="0" fontId="36" fillId="0" borderId="0"/>
    <xf numFmtId="0" fontId="36" fillId="0" borderId="0"/>
    <xf numFmtId="0" fontId="36" fillId="0" borderId="0"/>
    <xf numFmtId="0" fontId="30" fillId="0" borderId="0">
      <alignment vertical="center"/>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alignment vertical="center"/>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alignment vertical="center"/>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Protection="0">
      <alignment vertical="center"/>
    </xf>
    <xf numFmtId="0" fontId="36" fillId="0" borderId="0"/>
    <xf numFmtId="0" fontId="30" fillId="0" borderId="0">
      <alignment vertical="center"/>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alignment vertical="center"/>
    </xf>
    <xf numFmtId="0" fontId="36" fillId="0" borderId="0"/>
    <xf numFmtId="0" fontId="36" fillId="0" borderId="0"/>
    <xf numFmtId="0" fontId="30" fillId="0" borderId="0">
      <alignment vertical="center"/>
    </xf>
    <xf numFmtId="0" fontId="36" fillId="0" borderId="0"/>
    <xf numFmtId="0" fontId="36" fillId="0" borderId="0"/>
    <xf numFmtId="0" fontId="36" fillId="0" borderId="0"/>
    <xf numFmtId="0" fontId="36" fillId="0" borderId="0"/>
    <xf numFmtId="0" fontId="30" fillId="0" borderId="0">
      <alignment vertical="center"/>
    </xf>
    <xf numFmtId="0" fontId="36" fillId="0" borderId="0"/>
    <xf numFmtId="0" fontId="30" fillId="0" borderId="0">
      <alignment vertical="center"/>
    </xf>
    <xf numFmtId="0" fontId="36" fillId="0" borderId="0"/>
    <xf numFmtId="0" fontId="30" fillId="0" borderId="0">
      <alignment vertical="center"/>
    </xf>
    <xf numFmtId="0" fontId="36" fillId="0" borderId="0"/>
    <xf numFmtId="0" fontId="30" fillId="0" borderId="0">
      <alignment vertical="center"/>
    </xf>
    <xf numFmtId="0" fontId="36" fillId="0" borderId="0"/>
    <xf numFmtId="0" fontId="36" fillId="0" borderId="0"/>
    <xf numFmtId="0" fontId="30" fillId="0" borderId="0">
      <alignment vertical="center"/>
    </xf>
    <xf numFmtId="0" fontId="36" fillId="0" borderId="0"/>
    <xf numFmtId="0" fontId="30" fillId="0" borderId="0">
      <alignment vertical="center"/>
    </xf>
    <xf numFmtId="0" fontId="36" fillId="0" borderId="0"/>
    <xf numFmtId="0" fontId="36" fillId="0" borderId="0"/>
    <xf numFmtId="0" fontId="36" fillId="0" borderId="0"/>
    <xf numFmtId="0" fontId="30" fillId="0" borderId="0">
      <alignment vertical="center"/>
    </xf>
    <xf numFmtId="0" fontId="36" fillId="0" borderId="0"/>
    <xf numFmtId="0" fontId="30" fillId="0" borderId="0">
      <alignment vertical="center"/>
    </xf>
    <xf numFmtId="0" fontId="36" fillId="0" borderId="0"/>
    <xf numFmtId="0" fontId="30" fillId="0" borderId="0">
      <alignment vertical="center"/>
    </xf>
    <xf numFmtId="0" fontId="36" fillId="0" borderId="0"/>
    <xf numFmtId="0" fontId="30" fillId="0" borderId="0">
      <alignment vertical="center"/>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alignment vertical="center"/>
    </xf>
    <xf numFmtId="0" fontId="36" fillId="0" borderId="0"/>
    <xf numFmtId="0" fontId="30" fillId="0" borderId="0">
      <alignment vertical="center"/>
    </xf>
    <xf numFmtId="0" fontId="36" fillId="0" borderId="0"/>
    <xf numFmtId="0" fontId="30" fillId="0" borderId="0">
      <alignment vertical="center"/>
    </xf>
    <xf numFmtId="0" fontId="36" fillId="0" borderId="0"/>
    <xf numFmtId="0" fontId="30" fillId="0" borderId="0">
      <alignment vertical="center"/>
    </xf>
    <xf numFmtId="0" fontId="36" fillId="0" borderId="0"/>
    <xf numFmtId="0" fontId="30" fillId="0" borderId="0">
      <alignment vertical="center"/>
    </xf>
    <xf numFmtId="0" fontId="36" fillId="0" borderId="0"/>
    <xf numFmtId="0" fontId="30" fillId="0" borderId="0">
      <alignment vertical="center"/>
    </xf>
    <xf numFmtId="0" fontId="36" fillId="0" borderId="0"/>
    <xf numFmtId="0" fontId="30" fillId="0" borderId="0">
      <alignment vertical="center"/>
    </xf>
    <xf numFmtId="0" fontId="36" fillId="0" borderId="0"/>
    <xf numFmtId="0" fontId="30" fillId="0" borderId="0">
      <alignment vertical="center"/>
    </xf>
    <xf numFmtId="0" fontId="36" fillId="0" borderId="0"/>
    <xf numFmtId="0" fontId="30" fillId="0" borderId="0">
      <alignment vertical="center"/>
    </xf>
    <xf numFmtId="0" fontId="36" fillId="0" borderId="0"/>
    <xf numFmtId="0" fontId="30" fillId="0" borderId="0">
      <alignment vertical="center"/>
    </xf>
    <xf numFmtId="0" fontId="36" fillId="0" borderId="0"/>
    <xf numFmtId="0" fontId="30" fillId="0" borderId="0">
      <alignment vertical="center"/>
    </xf>
    <xf numFmtId="0" fontId="36" fillId="0" borderId="0"/>
    <xf numFmtId="0" fontId="30" fillId="0" borderId="0">
      <alignment vertical="center"/>
    </xf>
    <xf numFmtId="0" fontId="36" fillId="0" borderId="0"/>
    <xf numFmtId="0" fontId="30" fillId="0" borderId="0">
      <alignment vertical="center"/>
    </xf>
    <xf numFmtId="0" fontId="36" fillId="0" borderId="0"/>
    <xf numFmtId="0" fontId="30" fillId="0" borderId="0">
      <alignment vertical="center"/>
    </xf>
    <xf numFmtId="0" fontId="36" fillId="0" borderId="0"/>
    <xf numFmtId="0" fontId="30" fillId="0" borderId="0">
      <alignment vertical="center"/>
    </xf>
    <xf numFmtId="0" fontId="36" fillId="0" borderId="0"/>
    <xf numFmtId="0" fontId="36" fillId="0" borderId="0"/>
    <xf numFmtId="0" fontId="30" fillId="0" borderId="0">
      <alignment vertical="center"/>
    </xf>
    <xf numFmtId="0" fontId="36" fillId="0" borderId="0"/>
    <xf numFmtId="0" fontId="30" fillId="0" borderId="0">
      <alignment vertical="center"/>
    </xf>
    <xf numFmtId="0" fontId="36" fillId="0" borderId="0"/>
    <xf numFmtId="0" fontId="30" fillId="0" borderId="0">
      <alignment vertical="center"/>
    </xf>
    <xf numFmtId="0" fontId="36" fillId="0" borderId="0"/>
    <xf numFmtId="0" fontId="36" fillId="0" borderId="0"/>
    <xf numFmtId="0" fontId="36" fillId="0" borderId="0"/>
    <xf numFmtId="0" fontId="36" fillId="0" borderId="0"/>
    <xf numFmtId="0" fontId="14" fillId="0" borderId="0"/>
    <xf numFmtId="0" fontId="14" fillId="0" borderId="0"/>
    <xf numFmtId="0" fontId="14" fillId="0" borderId="0"/>
    <xf numFmtId="0" fontId="14" fillId="0" borderId="0"/>
    <xf numFmtId="0" fontId="30" fillId="0" borderId="0">
      <alignment vertical="center"/>
    </xf>
    <xf numFmtId="0" fontId="30" fillId="0" borderId="0">
      <alignment vertical="center"/>
    </xf>
    <xf numFmtId="0" fontId="30" fillId="0" borderId="0">
      <alignment vertical="center"/>
    </xf>
    <xf numFmtId="0" fontId="36" fillId="0" borderId="0"/>
    <xf numFmtId="0" fontId="30" fillId="0" borderId="0">
      <alignment vertical="center"/>
    </xf>
    <xf numFmtId="0" fontId="30" fillId="0" borderId="0">
      <alignment vertical="center"/>
    </xf>
    <xf numFmtId="0" fontId="36"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5" fillId="0" borderId="0">
      <alignment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6" fillId="0" borderId="0"/>
    <xf numFmtId="0" fontId="30" fillId="0" borderId="0">
      <alignment vertical="center"/>
    </xf>
    <xf numFmtId="0" fontId="36"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alignment vertical="center"/>
    </xf>
    <xf numFmtId="0" fontId="32" fillId="0" borderId="0"/>
    <xf numFmtId="0" fontId="32" fillId="0" borderId="0"/>
  </cellStyleXfs>
  <cellXfs count="169">
    <xf numFmtId="0" fontId="0" fillId="0" borderId="0" xfId="0" applyFont="1"/>
    <xf numFmtId="0" fontId="0" fillId="0" borderId="0" xfId="0" applyFont="1" applyFill="1" applyBorder="1"/>
    <xf numFmtId="0" fontId="1" fillId="0" borderId="0" xfId="0" applyFont="1" applyFill="1" applyBorder="1" applyAlignment="1"/>
    <xf numFmtId="0" fontId="0" fillId="0" borderId="0" xfId="0" applyFont="1" applyFill="1" applyBorder="1" applyAlignment="1">
      <alignment horizontal="center"/>
    </xf>
    <xf numFmtId="0" fontId="0" fillId="0" borderId="0" xfId="0" applyFont="1" applyFill="1" applyBorder="1" applyAlignment="1">
      <alignment horizontal="left"/>
    </xf>
    <xf numFmtId="0" fontId="0" fillId="0" borderId="0" xfId="0" applyFont="1" applyFill="1" applyBorder="1" applyAlignment="1">
      <alignment vertical="center"/>
    </xf>
    <xf numFmtId="177" fontId="0" fillId="0" borderId="0" xfId="0" applyNumberFormat="1" applyFont="1" applyFill="1" applyBorder="1" applyAlignment="1">
      <alignment horizontal="center" vertical="center"/>
    </xf>
    <xf numFmtId="0" fontId="0" fillId="0" borderId="0" xfId="0" applyFont="1" applyFill="1"/>
    <xf numFmtId="0" fontId="3" fillId="0" borderId="1" xfId="0" applyFont="1" applyFill="1" applyBorder="1" applyAlignment="1"/>
    <xf numFmtId="0" fontId="4" fillId="0" borderId="1" xfId="0" applyFont="1" applyFill="1" applyBorder="1" applyAlignment="1"/>
    <xf numFmtId="0" fontId="5" fillId="0" borderId="0" xfId="0" applyFont="1" applyFill="1" applyBorder="1" applyAlignment="1">
      <alignment vertical="center"/>
    </xf>
    <xf numFmtId="177" fontId="5" fillId="0" borderId="0" xfId="0" applyNumberFormat="1" applyFont="1" applyFill="1" applyBorder="1" applyAlignment="1">
      <alignment horizontal="center" vertical="center"/>
    </xf>
    <xf numFmtId="0" fontId="3" fillId="0" borderId="1" xfId="0" applyFont="1" applyFill="1" applyBorder="1" applyAlignment="1">
      <alignment horizontal="right"/>
    </xf>
    <xf numFmtId="0" fontId="6" fillId="0" borderId="2" xfId="0" applyFont="1" applyFill="1" applyBorder="1" applyAlignment="1">
      <alignment horizontal="center" vertical="center" wrapText="1"/>
    </xf>
    <xf numFmtId="177" fontId="6" fillId="0" borderId="2" xfId="0" applyNumberFormat="1" applyFont="1" applyFill="1" applyBorder="1" applyAlignment="1">
      <alignment horizontal="center" vertical="center" wrapText="1"/>
    </xf>
    <xf numFmtId="0" fontId="1" fillId="0" borderId="2" xfId="0" applyFont="1" applyFill="1" applyBorder="1" applyAlignment="1"/>
    <xf numFmtId="0" fontId="6" fillId="0" borderId="2" xfId="0" applyFont="1" applyFill="1" applyBorder="1" applyAlignment="1">
      <alignment horizontal="left" vertical="center"/>
    </xf>
    <xf numFmtId="0" fontId="6" fillId="0" borderId="2" xfId="0" applyFont="1" applyFill="1" applyBorder="1" applyAlignment="1">
      <alignment horizontal="center" vertical="center"/>
    </xf>
    <xf numFmtId="0" fontId="1" fillId="0" borderId="2" xfId="0" applyFont="1" applyFill="1" applyBorder="1" applyAlignment="1">
      <alignment vertical="center"/>
    </xf>
    <xf numFmtId="177" fontId="6" fillId="0" borderId="2" xfId="0" applyNumberFormat="1" applyFont="1" applyFill="1" applyBorder="1" applyAlignment="1">
      <alignment horizontal="right" vertical="center"/>
    </xf>
    <xf numFmtId="0" fontId="7" fillId="0" borderId="2" xfId="1105"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1105" applyFont="1" applyFill="1" applyBorder="1" applyAlignment="1">
      <alignment horizontal="left" vertical="center" wrapText="1"/>
    </xf>
    <xf numFmtId="177" fontId="7" fillId="0" borderId="2" xfId="1105" applyNumberFormat="1" applyFont="1" applyFill="1" applyBorder="1" applyAlignment="1">
      <alignment vertical="center" wrapText="1"/>
    </xf>
    <xf numFmtId="177" fontId="7" fillId="0" borderId="2" xfId="1105" applyNumberFormat="1" applyFont="1" applyFill="1" applyBorder="1" applyAlignment="1">
      <alignment horizontal="right" vertical="center" wrapText="1"/>
    </xf>
    <xf numFmtId="0" fontId="8" fillId="0" borderId="2" xfId="1105" applyFont="1" applyFill="1" applyBorder="1" applyAlignment="1">
      <alignment horizontal="center" vertical="center" wrapText="1"/>
    </xf>
    <xf numFmtId="0" fontId="7" fillId="0" borderId="2" xfId="0" applyFont="1" applyFill="1" applyBorder="1" applyAlignment="1">
      <alignment vertical="center" wrapText="1"/>
    </xf>
    <xf numFmtId="0" fontId="7" fillId="0" borderId="2" xfId="1105" applyFont="1" applyFill="1" applyBorder="1" applyAlignment="1">
      <alignment vertical="center" wrapText="1"/>
    </xf>
    <xf numFmtId="0" fontId="7" fillId="0" borderId="2" xfId="88" applyFont="1" applyFill="1" applyBorder="1" applyAlignment="1">
      <alignment horizontal="center" vertical="center" wrapText="1"/>
    </xf>
    <xf numFmtId="0" fontId="7" fillId="0" borderId="2" xfId="88" applyFont="1" applyFill="1" applyBorder="1" applyAlignment="1">
      <alignment horizontal="left" vertical="center" wrapText="1"/>
    </xf>
    <xf numFmtId="0" fontId="7" fillId="0" borderId="2" xfId="88" applyFont="1" applyFill="1" applyBorder="1" applyAlignment="1">
      <alignment vertical="center" wrapText="1"/>
    </xf>
    <xf numFmtId="177" fontId="7" fillId="0" borderId="2" xfId="88" applyNumberFormat="1" applyFont="1" applyFill="1" applyBorder="1" applyAlignment="1">
      <alignment horizontal="right" vertical="center" wrapText="1"/>
    </xf>
    <xf numFmtId="0" fontId="8" fillId="0" borderId="2" xfId="88" applyFont="1" applyFill="1" applyBorder="1" applyAlignment="1">
      <alignment horizontal="center" vertical="center" wrapText="1"/>
    </xf>
    <xf numFmtId="0" fontId="8" fillId="0" borderId="2" xfId="473" applyNumberFormat="1" applyFont="1" applyFill="1" applyBorder="1" applyAlignment="1" applyProtection="1">
      <alignment horizontal="center" vertical="center" wrapText="1"/>
    </xf>
    <xf numFmtId="0" fontId="7" fillId="0" borderId="2" xfId="1105" applyNumberFormat="1" applyFont="1" applyFill="1" applyBorder="1" applyAlignment="1">
      <alignment horizontal="right" vertical="center" wrapText="1"/>
    </xf>
    <xf numFmtId="49" fontId="7" fillId="0" borderId="2" xfId="1219" applyNumberFormat="1" applyFont="1" applyFill="1" applyBorder="1" applyAlignment="1">
      <alignment horizontal="center" vertical="center" wrapText="1"/>
    </xf>
    <xf numFmtId="177" fontId="5" fillId="0" borderId="0" xfId="0" applyNumberFormat="1" applyFont="1" applyFill="1" applyBorder="1" applyAlignment="1">
      <alignment horizontal="right" vertical="center"/>
    </xf>
    <xf numFmtId="0" fontId="9" fillId="0" borderId="2" xfId="0" applyFont="1" applyFill="1" applyBorder="1" applyAlignment="1">
      <alignment horizontal="center" vertical="center" wrapText="1"/>
    </xf>
    <xf numFmtId="177" fontId="7" fillId="0" borderId="2" xfId="88" applyNumberFormat="1" applyFont="1" applyFill="1" applyBorder="1" applyAlignment="1">
      <alignment horizontal="center" vertical="center" wrapText="1"/>
    </xf>
    <xf numFmtId="177" fontId="7" fillId="0" borderId="2" xfId="1105"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0" fillId="0" borderId="0" xfId="0" applyFont="1" applyBorder="1" applyAlignment="1"/>
    <xf numFmtId="0" fontId="1" fillId="0" borderId="2" xfId="0" applyFont="1" applyFill="1" applyBorder="1" applyAlignment="1">
      <alignment vertical="center" wrapText="1"/>
    </xf>
    <xf numFmtId="0" fontId="6" fillId="2" borderId="2" xfId="0" applyFont="1" applyFill="1" applyBorder="1" applyAlignment="1">
      <alignment horizontal="center" vertical="center"/>
    </xf>
    <xf numFmtId="0" fontId="6" fillId="2" borderId="2" xfId="0" applyFont="1" applyFill="1" applyBorder="1" applyAlignment="1">
      <alignment horizontal="left" vertical="center"/>
    </xf>
    <xf numFmtId="0" fontId="1" fillId="2" borderId="2" xfId="0" applyFont="1" applyFill="1" applyBorder="1" applyAlignment="1">
      <alignment vertical="center"/>
    </xf>
    <xf numFmtId="177" fontId="6" fillId="2" borderId="2" xfId="0" applyNumberFormat="1" applyFont="1" applyFill="1" applyBorder="1" applyAlignment="1">
      <alignment horizontal="right" vertical="center"/>
    </xf>
    <xf numFmtId="0" fontId="10" fillId="0" borderId="2" xfId="473"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473" applyNumberFormat="1" applyFont="1" applyFill="1" applyBorder="1" applyAlignment="1">
      <alignment horizontal="left" vertical="center" wrapText="1"/>
    </xf>
    <xf numFmtId="0" fontId="10" fillId="0" borderId="2" xfId="473" applyNumberFormat="1" applyFont="1" applyFill="1" applyBorder="1" applyAlignment="1">
      <alignment vertical="center" wrapText="1"/>
    </xf>
    <xf numFmtId="177" fontId="10" fillId="0" borderId="2" xfId="473" applyNumberFormat="1" applyFont="1" applyFill="1" applyBorder="1" applyAlignment="1">
      <alignment horizontal="right" vertical="center" wrapText="1"/>
    </xf>
    <xf numFmtId="0" fontId="11" fillId="0" borderId="2" xfId="473" applyNumberFormat="1" applyFont="1" applyFill="1" applyBorder="1" applyAlignment="1" applyProtection="1">
      <alignment horizontal="center" vertical="center" wrapText="1"/>
    </xf>
    <xf numFmtId="0" fontId="10" fillId="0" borderId="2" xfId="473" applyNumberFormat="1" applyFont="1" applyFill="1" applyBorder="1" applyAlignment="1">
      <alignment horizontal="right" vertical="center" wrapText="1"/>
    </xf>
    <xf numFmtId="177" fontId="10" fillId="0" borderId="2" xfId="1105" applyNumberFormat="1" applyFont="1" applyFill="1" applyBorder="1" applyAlignment="1">
      <alignment vertical="center" wrapText="1"/>
    </xf>
    <xf numFmtId="0" fontId="12" fillId="0" borderId="2" xfId="473" applyNumberFormat="1" applyFont="1" applyFill="1" applyBorder="1" applyAlignment="1">
      <alignment horizontal="left" vertical="center" wrapText="1"/>
    </xf>
    <xf numFmtId="176" fontId="10" fillId="0" borderId="2" xfId="231" applyNumberFormat="1" applyFont="1" applyFill="1" applyBorder="1" applyAlignment="1">
      <alignment horizontal="center" vertical="center" wrapText="1"/>
    </xf>
    <xf numFmtId="0" fontId="10" fillId="0" borderId="2" xfId="1105" applyFont="1" applyFill="1" applyBorder="1" applyAlignment="1">
      <alignment horizontal="center" vertical="center" wrapText="1"/>
    </xf>
    <xf numFmtId="0" fontId="10" fillId="0" borderId="2" xfId="1105" applyFont="1" applyFill="1" applyBorder="1" applyAlignment="1">
      <alignment horizontal="left" vertical="center" wrapText="1"/>
    </xf>
    <xf numFmtId="0" fontId="10" fillId="0" borderId="2" xfId="1105" applyFont="1" applyFill="1" applyBorder="1" applyAlignment="1">
      <alignment vertical="center" wrapText="1"/>
    </xf>
    <xf numFmtId="177" fontId="10" fillId="0" borderId="2" xfId="1105" applyNumberFormat="1" applyFont="1" applyFill="1" applyBorder="1" applyAlignment="1">
      <alignment horizontal="center" vertical="center" wrapText="1"/>
    </xf>
    <xf numFmtId="0" fontId="11" fillId="0" borderId="2" xfId="1105" applyFont="1" applyFill="1" applyBorder="1" applyAlignment="1">
      <alignment horizontal="center" vertical="center" wrapText="1"/>
    </xf>
    <xf numFmtId="0" fontId="10" fillId="0" borderId="2" xfId="1105" applyNumberFormat="1" applyFont="1" applyFill="1" applyBorder="1" applyAlignment="1">
      <alignment horizontal="center" vertical="center" wrapText="1"/>
    </xf>
    <xf numFmtId="0" fontId="1" fillId="2" borderId="2" xfId="0" applyFont="1" applyFill="1" applyBorder="1" applyAlignment="1"/>
    <xf numFmtId="177" fontId="10" fillId="0" borderId="2" xfId="88" applyNumberFormat="1" applyFont="1" applyFill="1" applyBorder="1" applyAlignment="1">
      <alignment horizontal="center" vertical="center" wrapText="1"/>
    </xf>
    <xf numFmtId="177" fontId="10" fillId="0" borderId="2" xfId="473" applyNumberFormat="1" applyFont="1" applyFill="1" applyBorder="1" applyAlignment="1">
      <alignment horizontal="center" vertical="center" wrapText="1"/>
    </xf>
    <xf numFmtId="177" fontId="7" fillId="0" borderId="2" xfId="473" applyNumberFormat="1" applyFont="1" applyFill="1" applyBorder="1" applyAlignment="1">
      <alignment horizontal="center" vertical="center" wrapText="1"/>
    </xf>
    <xf numFmtId="0" fontId="13" fillId="0" borderId="2" xfId="0" applyFont="1" applyFill="1" applyBorder="1" applyAlignment="1">
      <alignment vertical="center" wrapText="1"/>
    </xf>
    <xf numFmtId="0" fontId="6" fillId="2" borderId="2" xfId="0" applyFont="1" applyFill="1" applyBorder="1" applyAlignment="1">
      <alignment horizontal="center" vertical="center" wrapText="1"/>
    </xf>
    <xf numFmtId="0" fontId="7" fillId="0" borderId="2" xfId="3" applyFont="1" applyFill="1" applyBorder="1" applyAlignment="1">
      <alignment horizontal="center" vertical="center" wrapText="1"/>
    </xf>
    <xf numFmtId="177" fontId="7" fillId="3" borderId="2" xfId="1105" applyNumberFormat="1" applyFont="1" applyFill="1" applyBorder="1" applyAlignment="1">
      <alignment horizontal="center" vertical="center" wrapText="1"/>
    </xf>
    <xf numFmtId="0" fontId="14" fillId="0" borderId="0" xfId="0" applyFont="1" applyAlignment="1">
      <alignment vertical="center" wrapText="1"/>
    </xf>
    <xf numFmtId="0" fontId="15" fillId="0" borderId="0" xfId="0" applyFont="1" applyAlignment="1">
      <alignment vertical="center" wrapText="1"/>
    </xf>
    <xf numFmtId="0" fontId="14" fillId="0" borderId="0" xfId="0" applyFont="1" applyAlignment="1">
      <alignment horizontal="center" vertical="center" wrapText="1"/>
    </xf>
    <xf numFmtId="0" fontId="18" fillId="0" borderId="0"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2" xfId="0" applyFont="1" applyBorder="1" applyAlignment="1">
      <alignment horizontal="center" vertical="center" wrapText="1"/>
    </xf>
    <xf numFmtId="176" fontId="19" fillId="0" borderId="2" xfId="0" applyNumberFormat="1"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20" fillId="0" borderId="2" xfId="0" applyFont="1" applyBorder="1" applyAlignment="1">
      <alignment horizontal="center" vertical="center" wrapText="1"/>
    </xf>
    <xf numFmtId="176" fontId="20" fillId="0" borderId="2" xfId="0" applyNumberFormat="1" applyFont="1" applyBorder="1" applyAlignment="1">
      <alignment horizontal="center" vertical="center" wrapText="1"/>
    </xf>
    <xf numFmtId="178" fontId="20" fillId="0" borderId="3" xfId="0" applyNumberFormat="1" applyFont="1" applyFill="1" applyBorder="1" applyAlignment="1">
      <alignment horizontal="center" vertical="center" wrapText="1"/>
    </xf>
    <xf numFmtId="10" fontId="20" fillId="0" borderId="2" xfId="0" applyNumberFormat="1" applyFont="1" applyFill="1" applyBorder="1" applyAlignment="1">
      <alignment horizontal="center" vertical="center" wrapText="1"/>
    </xf>
    <xf numFmtId="0" fontId="20" fillId="0" borderId="0" xfId="0" applyFont="1" applyAlignment="1">
      <alignment horizontal="center" vertical="center" wrapText="1"/>
    </xf>
    <xf numFmtId="176" fontId="20" fillId="0" borderId="2" xfId="0" applyNumberFormat="1" applyFont="1" applyFill="1" applyBorder="1" applyAlignment="1">
      <alignment horizontal="center" vertical="center" wrapText="1"/>
    </xf>
    <xf numFmtId="0" fontId="0" fillId="0" borderId="0" xfId="0" applyFont="1" applyAlignment="1">
      <alignment vertical="center" wrapText="1"/>
    </xf>
    <xf numFmtId="0" fontId="20" fillId="0" borderId="2" xfId="0" applyFont="1" applyFill="1" applyBorder="1" applyAlignment="1">
      <alignment horizontal="center" vertical="center" wrapText="1"/>
    </xf>
    <xf numFmtId="176" fontId="20" fillId="0" borderId="7" xfId="0" applyNumberFormat="1" applyFont="1" applyBorder="1" applyAlignment="1">
      <alignment horizontal="center" vertical="center" wrapText="1"/>
    </xf>
    <xf numFmtId="178" fontId="20" fillId="0" borderId="8" xfId="0" applyNumberFormat="1" applyFont="1" applyFill="1" applyBorder="1" applyAlignment="1">
      <alignment horizontal="center" vertical="center" wrapText="1"/>
    </xf>
    <xf numFmtId="0" fontId="21" fillId="0" borderId="0" xfId="0" applyFont="1" applyAlignment="1">
      <alignment horizontal="center" vertical="center"/>
    </xf>
    <xf numFmtId="0" fontId="22" fillId="0" borderId="0" xfId="0" applyFont="1"/>
    <xf numFmtId="0" fontId="23" fillId="0" borderId="0" xfId="0" applyFont="1"/>
    <xf numFmtId="0" fontId="24" fillId="0" borderId="0" xfId="0" applyFont="1"/>
    <xf numFmtId="0" fontId="27" fillId="0" borderId="2" xfId="0" applyFont="1" applyBorder="1" applyAlignment="1">
      <alignment horizontal="center" vertical="center" wrapText="1"/>
    </xf>
    <xf numFmtId="0" fontId="22" fillId="0" borderId="0" xfId="0" applyFont="1" applyAlignment="1">
      <alignment vertical="center" wrapText="1"/>
    </xf>
    <xf numFmtId="0" fontId="28" fillId="0" borderId="2" xfId="0" applyFont="1" applyBorder="1" applyAlignment="1">
      <alignment horizontal="center" vertical="center" wrapText="1"/>
    </xf>
    <xf numFmtId="176" fontId="28" fillId="0" borderId="2" xfId="0" applyNumberFormat="1" applyFont="1" applyBorder="1" applyAlignment="1">
      <alignment horizontal="center" vertical="center" wrapText="1"/>
    </xf>
    <xf numFmtId="0" fontId="23" fillId="0" borderId="0" xfId="0" applyFont="1" applyAlignment="1">
      <alignment vertical="center" wrapText="1"/>
    </xf>
    <xf numFmtId="0" fontId="29" fillId="0" borderId="2" xfId="0" applyFont="1" applyBorder="1" applyAlignment="1">
      <alignment horizontal="center" vertical="center" wrapText="1"/>
    </xf>
    <xf numFmtId="176" fontId="29" fillId="0" borderId="2" xfId="0" applyNumberFormat="1" applyFont="1" applyBorder="1" applyAlignment="1">
      <alignment horizontal="center" vertical="center" wrapText="1"/>
    </xf>
    <xf numFmtId="178" fontId="29" fillId="0" borderId="2" xfId="0" applyNumberFormat="1" applyFont="1" applyFill="1" applyBorder="1" applyAlignment="1">
      <alignment horizontal="center" vertical="center" wrapText="1"/>
    </xf>
    <xf numFmtId="10" fontId="29" fillId="0" borderId="2" xfId="0" applyNumberFormat="1" applyFont="1" applyFill="1" applyBorder="1" applyAlignment="1">
      <alignment horizontal="center" vertical="center" wrapText="1"/>
    </xf>
    <xf numFmtId="0" fontId="24" fillId="0" borderId="0" xfId="0" applyFont="1" applyAlignment="1">
      <alignment vertical="center" wrapText="1"/>
    </xf>
    <xf numFmtId="176" fontId="29" fillId="0" borderId="2" xfId="0" applyNumberFormat="1" applyFont="1" applyFill="1" applyBorder="1" applyAlignment="1">
      <alignment horizontal="center" vertical="center" wrapText="1"/>
    </xf>
    <xf numFmtId="0" fontId="29" fillId="0" borderId="2" xfId="0" applyFont="1" applyFill="1" applyBorder="1" applyAlignment="1">
      <alignment horizontal="center" vertical="center" wrapText="1"/>
    </xf>
    <xf numFmtId="176" fontId="29" fillId="0" borderId="7" xfId="0" applyNumberFormat="1" applyFont="1" applyBorder="1" applyAlignment="1">
      <alignment horizontal="center" vertical="center" wrapText="1"/>
    </xf>
    <xf numFmtId="178" fontId="29" fillId="0" borderId="7" xfId="0" applyNumberFormat="1" applyFont="1" applyFill="1" applyBorder="1" applyAlignment="1">
      <alignment horizontal="center" vertical="center" wrapText="1"/>
    </xf>
    <xf numFmtId="0" fontId="24" fillId="0" borderId="0" xfId="0" applyFont="1" applyAlignment="1">
      <alignment horizontal="center" vertical="center" wrapText="1"/>
    </xf>
    <xf numFmtId="0" fontId="26" fillId="0" borderId="0" xfId="0" applyFont="1" applyAlignment="1">
      <alignment horizontal="center" vertical="center"/>
    </xf>
    <xf numFmtId="0" fontId="2" fillId="0" borderId="0" xfId="0" applyFont="1" applyFill="1" applyAlignment="1">
      <alignment horizontal="center" vertical="center"/>
    </xf>
    <xf numFmtId="0" fontId="1" fillId="0" borderId="2" xfId="0" applyFont="1" applyFill="1" applyBorder="1" applyAlignment="1">
      <alignment horizontal="center" vertical="center" wrapText="1"/>
    </xf>
    <xf numFmtId="0" fontId="1" fillId="0" borderId="2" xfId="0" applyFont="1" applyFill="1" applyBorder="1" applyAlignment="1">
      <alignment horizontal="center"/>
    </xf>
    <xf numFmtId="0" fontId="1" fillId="2" borderId="2" xfId="0" applyFont="1" applyFill="1" applyBorder="1" applyAlignment="1">
      <alignment horizontal="center"/>
    </xf>
    <xf numFmtId="0" fontId="39" fillId="0" borderId="0" xfId="0" applyFont="1" applyFill="1"/>
    <xf numFmtId="0" fontId="6" fillId="0" borderId="0" xfId="0" applyFont="1" applyFill="1" applyBorder="1" applyAlignment="1"/>
    <xf numFmtId="0" fontId="0" fillId="0" borderId="2" xfId="0" applyFont="1" applyFill="1" applyBorder="1"/>
    <xf numFmtId="0" fontId="7" fillId="0" borderId="2" xfId="473" applyNumberFormat="1" applyFont="1" applyFill="1" applyBorder="1" applyAlignment="1">
      <alignment horizontal="center" vertical="center" wrapText="1"/>
    </xf>
    <xf numFmtId="0" fontId="7" fillId="0" borderId="2" xfId="473" applyNumberFormat="1" applyFont="1" applyFill="1" applyBorder="1" applyAlignment="1">
      <alignment horizontal="left" vertical="center" wrapText="1"/>
    </xf>
    <xf numFmtId="0" fontId="7" fillId="0" borderId="2" xfId="473" applyNumberFormat="1" applyFont="1" applyFill="1" applyBorder="1" applyAlignment="1">
      <alignment vertical="center" wrapText="1"/>
    </xf>
    <xf numFmtId="177" fontId="7" fillId="0" borderId="2" xfId="473" applyNumberFormat="1" applyFont="1" applyFill="1" applyBorder="1" applyAlignment="1">
      <alignment horizontal="right" vertical="center" wrapText="1"/>
    </xf>
    <xf numFmtId="177" fontId="7" fillId="0" borderId="2" xfId="955" applyNumberFormat="1" applyFont="1" applyFill="1" applyBorder="1" applyAlignment="1">
      <alignment horizontal="right" vertical="center" wrapText="1"/>
    </xf>
    <xf numFmtId="0" fontId="36" fillId="0" borderId="2" xfId="0" applyFont="1" applyFill="1" applyBorder="1" applyAlignment="1">
      <alignment horizontal="center" vertical="center" wrapText="1"/>
    </xf>
    <xf numFmtId="0" fontId="7" fillId="0" borderId="2" xfId="297" applyFont="1" applyFill="1" applyBorder="1" applyAlignment="1">
      <alignment horizontal="center" vertical="center" wrapText="1"/>
    </xf>
    <xf numFmtId="0" fontId="7" fillId="0" borderId="2" xfId="231" applyFont="1" applyFill="1" applyBorder="1" applyAlignment="1">
      <alignment horizontal="left" vertical="center" wrapText="1"/>
    </xf>
    <xf numFmtId="0" fontId="7" fillId="0" borderId="2" xfId="297" applyFont="1" applyFill="1" applyBorder="1" applyAlignment="1">
      <alignment vertical="center" wrapText="1"/>
    </xf>
    <xf numFmtId="177" fontId="7" fillId="0" borderId="2" xfId="231" applyNumberFormat="1" applyFont="1" applyFill="1" applyBorder="1" applyAlignment="1">
      <alignment horizontal="right" vertical="center" wrapText="1"/>
    </xf>
    <xf numFmtId="0" fontId="7" fillId="0" borderId="2" xfId="1219" applyFont="1" applyFill="1" applyBorder="1" applyAlignment="1">
      <alignment horizontal="center" vertical="center" wrapText="1"/>
    </xf>
    <xf numFmtId="0" fontId="7" fillId="0" borderId="2" xfId="231" applyFont="1" applyFill="1" applyBorder="1" applyAlignment="1">
      <alignment vertical="center" wrapText="1"/>
    </xf>
    <xf numFmtId="176" fontId="7" fillId="0" borderId="2" xfId="231" applyNumberFormat="1" applyFont="1" applyFill="1" applyBorder="1" applyAlignment="1">
      <alignment horizontal="center" vertical="center" wrapText="1"/>
    </xf>
    <xf numFmtId="177" fontId="7" fillId="0" borderId="2" xfId="231" applyNumberFormat="1" applyFont="1" applyFill="1" applyBorder="1" applyAlignment="1">
      <alignment horizontal="center" vertical="center" wrapText="1"/>
    </xf>
    <xf numFmtId="0" fontId="7" fillId="0" borderId="2" xfId="1311" applyFont="1" applyFill="1" applyBorder="1" applyAlignment="1">
      <alignment horizontal="left" vertical="center" wrapText="1"/>
    </xf>
    <xf numFmtId="0" fontId="7" fillId="0" borderId="2" xfId="3" applyFont="1" applyFill="1" applyBorder="1" applyAlignment="1">
      <alignment vertical="center" wrapText="1"/>
    </xf>
    <xf numFmtId="177" fontId="7" fillId="0" borderId="2" xfId="3" applyNumberFormat="1" applyFont="1" applyFill="1" applyBorder="1" applyAlignment="1">
      <alignment horizontal="right" vertical="center" wrapText="1"/>
    </xf>
    <xf numFmtId="0" fontId="7" fillId="3" borderId="2" xfId="473" applyNumberFormat="1" applyFont="1" applyFill="1" applyBorder="1" applyAlignment="1">
      <alignment horizontal="center" vertical="center" wrapText="1"/>
    </xf>
    <xf numFmtId="0" fontId="40" fillId="3" borderId="2" xfId="0" applyFont="1" applyFill="1" applyBorder="1" applyAlignment="1">
      <alignment horizontal="left" vertical="center" wrapText="1"/>
    </xf>
    <xf numFmtId="0" fontId="7" fillId="0" borderId="2" xfId="473" applyNumberFormat="1" applyFont="1" applyFill="1" applyBorder="1" applyAlignment="1">
      <alignment horizontal="right" vertical="center" wrapText="1"/>
    </xf>
    <xf numFmtId="0" fontId="7" fillId="0" borderId="2" xfId="1105" applyNumberFormat="1" applyFont="1" applyFill="1" applyBorder="1" applyAlignment="1">
      <alignment horizontal="center" vertical="center" wrapText="1"/>
    </xf>
    <xf numFmtId="0" fontId="7" fillId="3" borderId="2" xfId="1105" applyFont="1" applyFill="1" applyBorder="1" applyAlignment="1">
      <alignment horizontal="center" vertical="center" wrapText="1"/>
    </xf>
    <xf numFmtId="0" fontId="7" fillId="3" borderId="2" xfId="88" applyFont="1" applyFill="1" applyBorder="1" applyAlignment="1">
      <alignment horizontal="center" vertical="center" wrapText="1"/>
    </xf>
    <xf numFmtId="0" fontId="28" fillId="0" borderId="2" xfId="0" applyFont="1" applyBorder="1" applyAlignment="1">
      <alignment horizontal="center" vertical="center" wrapText="1"/>
    </xf>
    <xf numFmtId="0" fontId="26" fillId="0" borderId="0" xfId="0" applyFont="1" applyAlignment="1">
      <alignment horizontal="center" vertical="center"/>
    </xf>
    <xf numFmtId="0" fontId="24" fillId="0" borderId="0" xfId="0" applyFont="1" applyFill="1" applyAlignment="1">
      <alignment horizontal="left" vertical="center" wrapText="1"/>
    </xf>
    <xf numFmtId="0" fontId="26" fillId="0" borderId="0" xfId="0" applyFont="1" applyFill="1" applyAlignment="1">
      <alignment horizontal="left" vertical="center" wrapText="1"/>
    </xf>
    <xf numFmtId="0" fontId="29" fillId="0" borderId="2"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0" xfId="0" applyFont="1" applyAlignment="1">
      <alignment horizontal="center" vertical="center" wrapText="1"/>
    </xf>
    <xf numFmtId="0" fontId="17" fillId="0" borderId="1" xfId="0" applyFont="1" applyBorder="1" applyAlignment="1">
      <alignment vertical="center" wrapText="1"/>
    </xf>
    <xf numFmtId="0" fontId="26" fillId="0" borderId="0" xfId="0" applyFont="1" applyBorder="1" applyAlignment="1">
      <alignment horizontal="right" vertical="center" wrapText="1"/>
    </xf>
    <xf numFmtId="0" fontId="27"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21" fillId="0" borderId="0" xfId="0" applyFont="1" applyAlignment="1">
      <alignment horizontal="center" vertical="center"/>
    </xf>
    <xf numFmtId="0" fontId="0" fillId="0" borderId="0" xfId="0" applyFill="1" applyAlignment="1">
      <alignment horizontal="left" vertical="center" wrapText="1"/>
    </xf>
    <xf numFmtId="0" fontId="14" fillId="0" borderId="0" xfId="0" applyFont="1" applyFill="1" applyAlignment="1">
      <alignment horizontal="left" vertical="center" wrapText="1"/>
    </xf>
    <xf numFmtId="0" fontId="21" fillId="0" borderId="0" xfId="0" applyFont="1" applyFill="1" applyAlignment="1">
      <alignment horizontal="left" vertical="center" wrapText="1"/>
    </xf>
    <xf numFmtId="0" fontId="20" fillId="0" borderId="2"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17" fillId="0" borderId="0" xfId="0" applyFont="1" applyBorder="1" applyAlignment="1">
      <alignment horizontal="right" vertical="center" wrapText="1"/>
    </xf>
    <xf numFmtId="0" fontId="19" fillId="0" borderId="2" xfId="0" applyFont="1" applyBorder="1" applyAlignment="1">
      <alignment horizontal="center" vertical="center" wrapText="1"/>
    </xf>
    <xf numFmtId="0" fontId="38" fillId="0" borderId="0" xfId="0" applyFont="1" applyFill="1" applyAlignment="1">
      <alignment horizontal="center" vertical="center"/>
    </xf>
    <xf numFmtId="177"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7" fontId="6" fillId="0" borderId="9" xfId="0" applyNumberFormat="1" applyFont="1" applyFill="1" applyBorder="1" applyAlignment="1">
      <alignment horizontal="center" vertical="center" wrapText="1"/>
    </xf>
    <xf numFmtId="177" fontId="6" fillId="0" borderId="6"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177" fontId="5" fillId="0" borderId="1" xfId="0" applyNumberFormat="1" applyFont="1" applyFill="1" applyBorder="1" applyAlignment="1">
      <alignment horizontal="center" vertical="center"/>
    </xf>
    <xf numFmtId="0" fontId="1" fillId="0" borderId="2" xfId="0" applyFont="1" applyFill="1" applyBorder="1" applyAlignment="1">
      <alignment horizontal="center" vertical="center"/>
    </xf>
  </cellXfs>
  <cellStyles count="1314">
    <cellStyle name="_ET_STYLE_NoName_00_" xfId="65"/>
    <cellStyle name="_ET_STYLE_NoName_00_ 2" xfId="67"/>
    <cellStyle name="ColLevel_0" xfId="80"/>
    <cellStyle name="RowLevel_0" xfId="64"/>
    <cellStyle name="常规" xfId="0" builtinId="0"/>
    <cellStyle name="常规 10" xfId="74"/>
    <cellStyle name="常规 10 2" xfId="78"/>
    <cellStyle name="常规 10 2 2" xfId="81"/>
    <cellStyle name="常规 10 2 2 10" xfId="13"/>
    <cellStyle name="常规 10 2 2 11" xfId="61"/>
    <cellStyle name="常规 10 2 2 2" xfId="84"/>
    <cellStyle name="常规 10 2 2 2 10" xfId="73"/>
    <cellStyle name="常规 10 2 2 2 2" xfId="85"/>
    <cellStyle name="常规 10 2 2 2 2 2" xfId="89"/>
    <cellStyle name="常规 10 2 2 2 2 2 2" xfId="70"/>
    <cellStyle name="常规 10 2 2 2 2 3" xfId="2"/>
    <cellStyle name="常规 10 2 2 2 3" xfId="91"/>
    <cellStyle name="常规 10 2 2 2 3 2" xfId="93"/>
    <cellStyle name="常规 10 2 2 2 4" xfId="95"/>
    <cellStyle name="常规 10 2 2 2 4 2" xfId="97"/>
    <cellStyle name="常规 10 2 2 2 4 2 2" xfId="98"/>
    <cellStyle name="常规 10 2 2 2 4 3" xfId="28"/>
    <cellStyle name="常规 10 2 2 2 5" xfId="100"/>
    <cellStyle name="常规 10 2 2 2 5 2" xfId="103"/>
    <cellStyle name="常规 10 2 2 2 5 2 2" xfId="105"/>
    <cellStyle name="常规 10 2 2 2 5 3" xfId="106"/>
    <cellStyle name="常规 10 2 2 2 6" xfId="107"/>
    <cellStyle name="常规 10 2 2 2 6 2" xfId="34"/>
    <cellStyle name="常规 10 2 2 2 7" xfId="108"/>
    <cellStyle name="常规 10 2 2 2 7 2" xfId="109"/>
    <cellStyle name="常规 10 2 2 2 8" xfId="110"/>
    <cellStyle name="常规 10 2 2 2 8 2" xfId="113"/>
    <cellStyle name="常规 10 2 2 2 8 3" xfId="117"/>
    <cellStyle name="常规 10 2 2 2 9" xfId="120"/>
    <cellStyle name="常规 10 2 2 3" xfId="16"/>
    <cellStyle name="常规 10 2 2 3 2" xfId="122"/>
    <cellStyle name="常规 10 2 2 3 2 2" xfId="124"/>
    <cellStyle name="常规 10 2 2 3 3" xfId="126"/>
    <cellStyle name="常规 10 2 2 4" xfId="127"/>
    <cellStyle name="常规 10 2 2 4 2" xfId="128"/>
    <cellStyle name="常规 10 2 2 5" xfId="129"/>
    <cellStyle name="常规 10 2 2 5 2" xfId="6"/>
    <cellStyle name="常规 10 2 2 5 2 2" xfId="130"/>
    <cellStyle name="常规 10 2 2 5 3" xfId="132"/>
    <cellStyle name="常规 10 2 2 6" xfId="134"/>
    <cellStyle name="常规 10 2 2 6 2" xfId="135"/>
    <cellStyle name="常规 10 2 2 6 2 2" xfId="136"/>
    <cellStyle name="常规 10 2 2 6 3" xfId="138"/>
    <cellStyle name="常规 10 2 2 7" xfId="139"/>
    <cellStyle name="常规 10 2 2 7 2" xfId="140"/>
    <cellStyle name="常规 10 2 2 8" xfId="141"/>
    <cellStyle name="常规 10 2 2 8 2" xfId="142"/>
    <cellStyle name="常规 10 2 2 9" xfId="143"/>
    <cellStyle name="常规 10 2 2 9 2" xfId="144"/>
    <cellStyle name="常规 10 2 2 9 3" xfId="146"/>
    <cellStyle name="常规 10 4" xfId="147"/>
    <cellStyle name="常规 10 4 10" xfId="104"/>
    <cellStyle name="常规 10 4 2" xfId="149"/>
    <cellStyle name="常规 10 4 2 2" xfId="151"/>
    <cellStyle name="常规 10 4 2 2 2" xfId="152"/>
    <cellStyle name="常规 10 4 2 3" xfId="153"/>
    <cellStyle name="常规 10 4 3" xfId="154"/>
    <cellStyle name="常规 10 4 3 2" xfId="155"/>
    <cellStyle name="常规 10 4 4" xfId="157"/>
    <cellStyle name="常规 10 4 4 2" xfId="159"/>
    <cellStyle name="常规 10 4 4 2 2" xfId="161"/>
    <cellStyle name="常规 10 4 4 3" xfId="162"/>
    <cellStyle name="常规 10 4 5" xfId="163"/>
    <cellStyle name="常规 10 4 5 2" xfId="166"/>
    <cellStyle name="常规 10 4 5 2 2" xfId="169"/>
    <cellStyle name="常规 10 4 5 3" xfId="171"/>
    <cellStyle name="常规 10 4 6" xfId="173"/>
    <cellStyle name="常规 10 4 6 2" xfId="176"/>
    <cellStyle name="常规 10 4 7" xfId="178"/>
    <cellStyle name="常规 10 4 7 2" xfId="35"/>
    <cellStyle name="常规 10 4 8" xfId="182"/>
    <cellStyle name="常规 10 4 8 2" xfId="184"/>
    <cellStyle name="常规 10 4 8 3" xfId="188"/>
    <cellStyle name="常规 10 4 9" xfId="192"/>
    <cellStyle name="常规 10 5" xfId="193"/>
    <cellStyle name="常规 10 5 10" xfId="196"/>
    <cellStyle name="常规 10 5 2" xfId="198"/>
    <cellStyle name="常规 10 5 2 2" xfId="200"/>
    <cellStyle name="常规 10 5 2 2 2" xfId="202"/>
    <cellStyle name="常规 10 5 2 3" xfId="206"/>
    <cellStyle name="常规 10 5 3" xfId="208"/>
    <cellStyle name="常规 10 5 3 2" xfId="210"/>
    <cellStyle name="常规 10 5 4" xfId="212"/>
    <cellStyle name="常规 10 5 4 2" xfId="5"/>
    <cellStyle name="常规 10 5 4 2 2" xfId="214"/>
    <cellStyle name="常规 10 5 4 3" xfId="218"/>
    <cellStyle name="常规 10 5 5" xfId="221"/>
    <cellStyle name="常规 10 5 5 2" xfId="224"/>
    <cellStyle name="常规 10 5 5 2 2" xfId="62"/>
    <cellStyle name="常规 10 5 5 3" xfId="226"/>
    <cellStyle name="常规 10 5 6" xfId="230"/>
    <cellStyle name="常规 10 5 6 2" xfId="233"/>
    <cellStyle name="常规 10 5 7" xfId="236"/>
    <cellStyle name="常规 10 5 7 2" xfId="239"/>
    <cellStyle name="常规 10 5 8" xfId="42"/>
    <cellStyle name="常规 10 5 8 2" xfId="241"/>
    <cellStyle name="常规 10 5 8 3" xfId="243"/>
    <cellStyle name="常规 10 5 9" xfId="33"/>
    <cellStyle name="常规 11" xfId="245"/>
    <cellStyle name="常规 11 10" xfId="54"/>
    <cellStyle name="常规 11 10 2" xfId="31"/>
    <cellStyle name="常规 11 11" xfId="56"/>
    <cellStyle name="常规 11 12" xfId="58"/>
    <cellStyle name="常规 11 13" xfId="248"/>
    <cellStyle name="常规 11 2" xfId="250"/>
    <cellStyle name="常规 11 2 10" xfId="158"/>
    <cellStyle name="常规 11 2 10 2" xfId="160"/>
    <cellStyle name="常规 11 2 11" xfId="164"/>
    <cellStyle name="常规 11 2 11 2" xfId="167"/>
    <cellStyle name="常规 11 2 11 3" xfId="172"/>
    <cellStyle name="常规 11 2 12" xfId="174"/>
    <cellStyle name="常规 11 2 13" xfId="181"/>
    <cellStyle name="常规 11 2 2" xfId="252"/>
    <cellStyle name="常规 11 2 2 2" xfId="253"/>
    <cellStyle name="常规 11 2 2 2 2" xfId="254"/>
    <cellStyle name="常规 11 2 2 2 3" xfId="255"/>
    <cellStyle name="常规 11 2 2 3" xfId="256"/>
    <cellStyle name="常规 11 2 2 4" xfId="257"/>
    <cellStyle name="常规 11 2 3" xfId="137"/>
    <cellStyle name="常规 11 2 3 2" xfId="259"/>
    <cellStyle name="常规 11 2 3 2 2" xfId="260"/>
    <cellStyle name="常规 11 2 3 2 3" xfId="261"/>
    <cellStyle name="常规 11 2 3 3" xfId="262"/>
    <cellStyle name="常规 11 2 3 4" xfId="263"/>
    <cellStyle name="常规 11 2 4" xfId="265"/>
    <cellStyle name="常规 11 2 4 2" xfId="266"/>
    <cellStyle name="常规 11 2 4 2 2" xfId="30"/>
    <cellStyle name="常规 11 2 4 2 3" xfId="268"/>
    <cellStyle name="常规 11 2 4 3" xfId="269"/>
    <cellStyle name="常规 11 2 4 4" xfId="271"/>
    <cellStyle name="常规 11 2 5" xfId="273"/>
    <cellStyle name="常规 11 2 5 2" xfId="207"/>
    <cellStyle name="常规 11 2 5 2 2" xfId="47"/>
    <cellStyle name="常规 11 2 5 2 3" xfId="15"/>
    <cellStyle name="常规 11 2 5 3" xfId="125"/>
    <cellStyle name="常规 11 2 5 4" xfId="274"/>
    <cellStyle name="常规 11 2 6" xfId="277"/>
    <cellStyle name="常规 11 2 6 2" xfId="279"/>
    <cellStyle name="常规 11 2 6 2 2" xfId="281"/>
    <cellStyle name="常规 11 2 6 2 3" xfId="282"/>
    <cellStyle name="常规 11 2 6 3" xfId="283"/>
    <cellStyle name="常规 11 2 6 4" xfId="284"/>
    <cellStyle name="常规 11 2 7" xfId="285"/>
    <cellStyle name="常规 11 2 7 2" xfId="219"/>
    <cellStyle name="常规 11 2 7 3" xfId="287"/>
    <cellStyle name="常规 11 2 8" xfId="288"/>
    <cellStyle name="常规 11 2 8 2" xfId="227"/>
    <cellStyle name="常规 11 2 8 3" xfId="290"/>
    <cellStyle name="常规 11 2 9" xfId="291"/>
    <cellStyle name="常规 11 2 9 2" xfId="293"/>
    <cellStyle name="常规 11 2 9 3" xfId="295"/>
    <cellStyle name="常规 11 3" xfId="297"/>
    <cellStyle name="常规 11 3 10" xfId="298"/>
    <cellStyle name="常规 11 3 10 2" xfId="299"/>
    <cellStyle name="常规 11 3 11" xfId="17"/>
    <cellStyle name="常规 11 3 11 2" xfId="300"/>
    <cellStyle name="常规 11 3 11 3" xfId="301"/>
    <cellStyle name="常规 11 3 12" xfId="302"/>
    <cellStyle name="常规 11 3 13" xfId="303"/>
    <cellStyle name="常规 11 3 2" xfId="111"/>
    <cellStyle name="常规 11 3 2 2" xfId="114"/>
    <cellStyle name="常规 11 3 2 2 2" xfId="305"/>
    <cellStyle name="常规 11 3 2 2 3" xfId="307"/>
    <cellStyle name="常规 11 3 2 3" xfId="118"/>
    <cellStyle name="常规 11 3 2 4" xfId="310"/>
    <cellStyle name="常规 11 3 3" xfId="121"/>
    <cellStyle name="常规 11 3 3 2" xfId="311"/>
    <cellStyle name="常规 11 3 3 2 2" xfId="312"/>
    <cellStyle name="常规 11 3 3 2 3" xfId="313"/>
    <cellStyle name="常规 11 3 3 3" xfId="316"/>
    <cellStyle name="常规 11 3 3 4" xfId="317"/>
    <cellStyle name="常规 11 3 4" xfId="318"/>
    <cellStyle name="常规 11 3 4 2" xfId="197"/>
    <cellStyle name="常规 11 3 4 3" xfId="319"/>
    <cellStyle name="常规 11 3 5" xfId="44"/>
    <cellStyle name="常规 11 3 5 2" xfId="320"/>
    <cellStyle name="常规 11 3 5 2 2" xfId="322"/>
    <cellStyle name="常规 11 3 5 2 3" xfId="324"/>
    <cellStyle name="常规 11 3 5 3" xfId="327"/>
    <cellStyle name="常规 11 3 5 4" xfId="329"/>
    <cellStyle name="常规 11 3 6" xfId="46"/>
    <cellStyle name="常规 11 3 6 2" xfId="330"/>
    <cellStyle name="常规 11 3 6 2 2" xfId="331"/>
    <cellStyle name="常规 11 3 6 2 3" xfId="145"/>
    <cellStyle name="常规 11 3 6 3" xfId="332"/>
    <cellStyle name="常规 11 3 6 4" xfId="99"/>
    <cellStyle name="常规 11 3 7" xfId="8"/>
    <cellStyle name="常规 11 3 7 2" xfId="333"/>
    <cellStyle name="常规 11 3 7 3" xfId="37"/>
    <cellStyle name="常规 11 3 8" xfId="51"/>
    <cellStyle name="常规 11 3 8 2" xfId="334"/>
    <cellStyle name="常规 11 3 8 3" xfId="337"/>
    <cellStyle name="常规 11 3 9" xfId="38"/>
    <cellStyle name="常规 11 3 9 2" xfId="338"/>
    <cellStyle name="常规 11 3 9 3" xfId="339"/>
    <cellStyle name="常规 11 4" xfId="323"/>
    <cellStyle name="常规 11 4 2" xfId="340"/>
    <cellStyle name="常规 11 5" xfId="325"/>
    <cellStyle name="常规 11 5 2" xfId="341"/>
    <cellStyle name="常规 11 6" xfId="342"/>
    <cellStyle name="常规 11 6 2" xfId="258"/>
    <cellStyle name="常规 11 7" xfId="343"/>
    <cellStyle name="常规 11 7 2" xfId="264"/>
    <cellStyle name="常规 11 8" xfId="156"/>
    <cellStyle name="常规 11 8 2" xfId="272"/>
    <cellStyle name="常规 11 9" xfId="344"/>
    <cellStyle name="常规 11 9 2" xfId="275"/>
    <cellStyle name="常规 12" xfId="345"/>
    <cellStyle name="常规 12 2" xfId="347"/>
    <cellStyle name="常规 12 2 2" xfId="22"/>
    <cellStyle name="常规 12 3" xfId="349"/>
    <cellStyle name="常规 13" xfId="351"/>
    <cellStyle name="常规 13 2" xfId="12"/>
    <cellStyle name="常规 14" xfId="354"/>
    <cellStyle name="常规 14 10" xfId="357"/>
    <cellStyle name="常规 14 2" xfId="358"/>
    <cellStyle name="常规 14 2 2" xfId="361"/>
    <cellStyle name="常规 14 2 2 2" xfId="362"/>
    <cellStyle name="常规 14 2 3" xfId="363"/>
    <cellStyle name="常规 14 3" xfId="364"/>
    <cellStyle name="常规 14 3 2" xfId="20"/>
    <cellStyle name="常规 14 4" xfId="365"/>
    <cellStyle name="常规 14 4 2" xfId="367"/>
    <cellStyle name="常规 14 4 2 2" xfId="133"/>
    <cellStyle name="常规 14 4 3" xfId="368"/>
    <cellStyle name="常规 14 5" xfId="369"/>
    <cellStyle name="常规 14 5 2" xfId="370"/>
    <cellStyle name="常规 14 5 2 2" xfId="371"/>
    <cellStyle name="常规 14 5 3" xfId="376"/>
    <cellStyle name="常规 14 6" xfId="378"/>
    <cellStyle name="常规 14 6 2" xfId="380"/>
    <cellStyle name="常规 14 7" xfId="381"/>
    <cellStyle name="常规 14 7 2" xfId="383"/>
    <cellStyle name="常规 14 8" xfId="177"/>
    <cellStyle name="常规 14 8 2" xfId="384"/>
    <cellStyle name="常规 14 8 3" xfId="385"/>
    <cellStyle name="常规 14 9" xfId="386"/>
    <cellStyle name="常规 15" xfId="373"/>
    <cellStyle name="常规 15 10" xfId="387"/>
    <cellStyle name="常规 15 2" xfId="391"/>
    <cellStyle name="常规 15 2 2" xfId="165"/>
    <cellStyle name="常规 15 2 2 2" xfId="168"/>
    <cellStyle name="常规 15 2 3" xfId="175"/>
    <cellStyle name="常规 15 3" xfId="393"/>
    <cellStyle name="常规 15 3 2" xfId="222"/>
    <cellStyle name="常规 15 4" xfId="394"/>
    <cellStyle name="常规 15 4 2" xfId="9"/>
    <cellStyle name="常规 15 4 2 2" xfId="395"/>
    <cellStyle name="常规 15 4 3" xfId="397"/>
    <cellStyle name="常规 15 5" xfId="398"/>
    <cellStyle name="常规 15 5 2" xfId="399"/>
    <cellStyle name="常规 15 5 2 2" xfId="401"/>
    <cellStyle name="常规 15 5 3" xfId="216"/>
    <cellStyle name="常规 15 6" xfId="403"/>
    <cellStyle name="常规 15 6 2" xfId="404"/>
    <cellStyle name="常规 15 7" xfId="405"/>
    <cellStyle name="常规 15 7 2" xfId="18"/>
    <cellStyle name="常规 15 8" xfId="36"/>
    <cellStyle name="常规 15 8 2" xfId="406"/>
    <cellStyle name="常规 15 8 3" xfId="407"/>
    <cellStyle name="常规 15 9" xfId="408"/>
    <cellStyle name="常规 16" xfId="186"/>
    <cellStyle name="常规 16 10" xfId="409"/>
    <cellStyle name="常规 16 2" xfId="76"/>
    <cellStyle name="常规 16 2 2" xfId="79"/>
    <cellStyle name="常规 16 2 2 2" xfId="83"/>
    <cellStyle name="常规 16 2 3" xfId="410"/>
    <cellStyle name="常规 16 3" xfId="246"/>
    <cellStyle name="常规 16 3 2" xfId="251"/>
    <cellStyle name="常规 16 4" xfId="346"/>
    <cellStyle name="常规 16 4 2" xfId="348"/>
    <cellStyle name="常规 16 4 2 2" xfId="23"/>
    <cellStyle name="常规 16 4 3" xfId="350"/>
    <cellStyle name="常规 16 5" xfId="352"/>
    <cellStyle name="常规 16 5 2" xfId="11"/>
    <cellStyle name="常规 16 5 2 2" xfId="411"/>
    <cellStyle name="常规 16 5 3" xfId="63"/>
    <cellStyle name="常规 16 6" xfId="355"/>
    <cellStyle name="常规 16 6 2" xfId="359"/>
    <cellStyle name="常规 16 7" xfId="374"/>
    <cellStyle name="常规 16 7 2" xfId="392"/>
    <cellStyle name="常规 16 8" xfId="187"/>
    <cellStyle name="常规 16 8 2" xfId="77"/>
    <cellStyle name="常规 16 8 3" xfId="247"/>
    <cellStyle name="常规 16 9" xfId="189"/>
    <cellStyle name="常规 17" xfId="191"/>
    <cellStyle name="常规 17 2" xfId="413"/>
    <cellStyle name="常规 18" xfId="115"/>
    <cellStyle name="常规 18 2" xfId="306"/>
    <cellStyle name="常规 18 2 2" xfId="415"/>
    <cellStyle name="常规 18 3" xfId="308"/>
    <cellStyle name="常规 19" xfId="119"/>
    <cellStyle name="常规 19 2" xfId="419"/>
    <cellStyle name="常规 19 2 2" xfId="422"/>
    <cellStyle name="常规 19 3" xfId="414"/>
    <cellStyle name="常规 2" xfId="396"/>
    <cellStyle name="常规 2 10" xfId="425"/>
    <cellStyle name="常规 2 10 2" xfId="356"/>
    <cellStyle name="常规 2 10 2 2" xfId="360"/>
    <cellStyle name="常规 2 10 3" xfId="375"/>
    <cellStyle name="常规 2 11" xfId="426"/>
    <cellStyle name="常规 2 11 2" xfId="428"/>
    <cellStyle name="常规 2 11 2 2" xfId="429"/>
    <cellStyle name="常规 2 11 3" xfId="430"/>
    <cellStyle name="常规 2 12" xfId="431"/>
    <cellStyle name="常规 2 12 2" xfId="433"/>
    <cellStyle name="常规 2 13" xfId="170"/>
    <cellStyle name="常规 2 13 2" xfId="435"/>
    <cellStyle name="常规 2 14" xfId="437"/>
    <cellStyle name="常规 2 14 2" xfId="439"/>
    <cellStyle name="常规 2 14 3" xfId="440"/>
    <cellStyle name="常规 2 15" xfId="441"/>
    <cellStyle name="常规 2 15 2" xfId="249"/>
    <cellStyle name="常规 2 15 3" xfId="443"/>
    <cellStyle name="常规 2 16" xfId="444"/>
    <cellStyle name="常规 2 17" xfId="445"/>
    <cellStyle name="常规 2 2" xfId="447"/>
    <cellStyle name="常规 2 2 10" xfId="400"/>
    <cellStyle name="常规 2 2 10 10" xfId="448"/>
    <cellStyle name="常规 2 2 10 2" xfId="402"/>
    <cellStyle name="常规 2 2 10 2 2" xfId="449"/>
    <cellStyle name="常规 2 2 10 2 2 2" xfId="450"/>
    <cellStyle name="常规 2 2 10 2 3" xfId="267"/>
    <cellStyle name="常规 2 2 10 3" xfId="199"/>
    <cellStyle name="常规 2 2 10 3 2" xfId="201"/>
    <cellStyle name="常规 2 2 10 4" xfId="209"/>
    <cellStyle name="常规 2 2 10 4 2" xfId="211"/>
    <cellStyle name="常规 2 2 10 4 2 2" xfId="377"/>
    <cellStyle name="常规 2 2 10 4 3" xfId="280"/>
    <cellStyle name="常规 2 2 10 5" xfId="213"/>
    <cellStyle name="常规 2 2 10 5 2" xfId="4"/>
    <cellStyle name="常规 2 2 10 5 2 2" xfId="215"/>
    <cellStyle name="常规 2 2 10 5 3" xfId="220"/>
    <cellStyle name="常规 2 2 10 6" xfId="223"/>
    <cellStyle name="常规 2 2 10 6 2" xfId="225"/>
    <cellStyle name="常规 2 2 10 7" xfId="229"/>
    <cellStyle name="常规 2 2 10 7 2" xfId="232"/>
    <cellStyle name="常规 2 2 10 8" xfId="235"/>
    <cellStyle name="常规 2 2 10 8 2" xfId="238"/>
    <cellStyle name="常规 2 2 10 8 3" xfId="451"/>
    <cellStyle name="常规 2 2 10 9" xfId="40"/>
    <cellStyle name="常规 2 2 11" xfId="217"/>
    <cellStyle name="常规 2 2 11 2" xfId="454"/>
    <cellStyle name="常规 2 2 11 2 2" xfId="456"/>
    <cellStyle name="常规 2 2 11 3" xfId="458"/>
    <cellStyle name="常规 2 2 12" xfId="459"/>
    <cellStyle name="常规 2 2 12 2" xfId="460"/>
    <cellStyle name="常规 2 2 13" xfId="461"/>
    <cellStyle name="常规 2 2 13 2" xfId="462"/>
    <cellStyle name="常规 2 2 14" xfId="87"/>
    <cellStyle name="常规 2 2 14 2" xfId="90"/>
    <cellStyle name="常规 2 2 14 3" xfId="1"/>
    <cellStyle name="常规 2 2 15" xfId="92"/>
    <cellStyle name="常规 2 2 15 2" xfId="94"/>
    <cellStyle name="常规 2 2 15 3" xfId="72"/>
    <cellStyle name="常规 2 2 16" xfId="96"/>
    <cellStyle name="常规 2 2 17" xfId="101"/>
    <cellStyle name="常规 2 2 2" xfId="463"/>
    <cellStyle name="常规 2 2 2 10" xfId="464"/>
    <cellStyle name="常规 2 2 2 10 2" xfId="465"/>
    <cellStyle name="常规 2 2 2 10 2 2" xfId="466"/>
    <cellStyle name="常规 2 2 2 10 3" xfId="468"/>
    <cellStyle name="常规 2 2 2 11" xfId="436"/>
    <cellStyle name="常规 2 2 2 11 2" xfId="469"/>
    <cellStyle name="常规 2 2 2 12" xfId="470"/>
    <cellStyle name="常规 2 2 2 12 2" xfId="286"/>
    <cellStyle name="常规 2 2 2 13" xfId="471"/>
    <cellStyle name="常规 2 2 2 13 2" xfId="7"/>
    <cellStyle name="常规 2 2 2 13 3" xfId="52"/>
    <cellStyle name="常规 2 2 2 14" xfId="472"/>
    <cellStyle name="常规 2 2 2 14 2" xfId="148"/>
    <cellStyle name="常规 2 2 2 14 3" xfId="194"/>
    <cellStyle name="常规 2 2 2 15" xfId="321"/>
    <cellStyle name="常规 2 2 2 16" xfId="328"/>
    <cellStyle name="常规 2 2 2 2" xfId="231"/>
    <cellStyle name="常规 2 2 2 2 10" xfId="474"/>
    <cellStyle name="常规 2 2 2 2 10 2" xfId="388"/>
    <cellStyle name="常规 2 2 2 2 11" xfId="476"/>
    <cellStyle name="常规 2 2 2 2 11 2" xfId="478"/>
    <cellStyle name="常规 2 2 2 2 11 3" xfId="480"/>
    <cellStyle name="常规 2 2 2 2 12" xfId="482"/>
    <cellStyle name="常规 2 2 2 2 12 2" xfId="314"/>
    <cellStyle name="常规 2 2 2 2 12 3" xfId="484"/>
    <cellStyle name="常规 2 2 2 2 13" xfId="420"/>
    <cellStyle name="常规 2 2 2 2 14" xfId="416"/>
    <cellStyle name="常规 2 2 2 2 2" xfId="234"/>
    <cellStyle name="常规 2 2 2 2 2 2" xfId="485"/>
    <cellStyle name="常规 2 2 2 2 2 2 2" xfId="278"/>
    <cellStyle name="常规 2 2 2 2 2 3" xfId="29"/>
    <cellStyle name="常规 2 2 2 2 3" xfId="294"/>
    <cellStyle name="常规 2 2 2 2 3 2" xfId="486"/>
    <cellStyle name="常规 2 2 2 2 3 2 2" xfId="60"/>
    <cellStyle name="常规 2 2 2 2 3 3" xfId="487"/>
    <cellStyle name="常规 2 2 2 2 4" xfId="296"/>
    <cellStyle name="常规 2 2 2 2 4 2" xfId="488"/>
    <cellStyle name="常规 2 2 2 2 4 2 2" xfId="489"/>
    <cellStyle name="常规 2 2 2 2 4 3" xfId="490"/>
    <cellStyle name="常规 2 2 2 2 5" xfId="473"/>
    <cellStyle name="常规 2 2 2 2 5 2" xfId="389"/>
    <cellStyle name="常规 2 2 2 2 5 2 2" xfId="479"/>
    <cellStyle name="常规 2 2 2 2 5 3" xfId="491"/>
    <cellStyle name="常规 2 2 2 2 6" xfId="475"/>
    <cellStyle name="常规 2 2 2 2 6 2" xfId="477"/>
    <cellStyle name="常规 2 2 2 2 7" xfId="481"/>
    <cellStyle name="常规 2 2 2 2 7 2" xfId="315"/>
    <cellStyle name="常规 2 2 2 2 7 2 2" xfId="492"/>
    <cellStyle name="常规 2 2 2 2 7 3" xfId="483"/>
    <cellStyle name="常规 2 2 2 2 8" xfId="421"/>
    <cellStyle name="常规 2 2 2 2 8 2" xfId="423"/>
    <cellStyle name="常规 2 2 2 2 8 2 2" xfId="493"/>
    <cellStyle name="常规 2 2 2 2 8 3" xfId="494"/>
    <cellStyle name="常规 2 2 2 2 9" xfId="417"/>
    <cellStyle name="常规 2 2 2 2 9 2" xfId="495"/>
    <cellStyle name="常规 2 2 2 3" xfId="237"/>
    <cellStyle name="常规 2 2 2 3 10" xfId="131"/>
    <cellStyle name="常规 2 2 2 3 2" xfId="240"/>
    <cellStyle name="常规 2 2 2 3 2 2" xfId="496"/>
    <cellStyle name="常规 2 2 2 3 2 2 2" xfId="497"/>
    <cellStyle name="常规 2 2 2 3 2 3" xfId="499"/>
    <cellStyle name="常规 2 2 2 3 3" xfId="452"/>
    <cellStyle name="常规 2 2 2 3 3 2" xfId="446"/>
    <cellStyle name="常规 2 2 2 3 4" xfId="500"/>
    <cellStyle name="常规 2 2 2 3 4 2" xfId="66"/>
    <cellStyle name="常规 2 2 2 3 4 2 2" xfId="68"/>
    <cellStyle name="常规 2 2 2 3 4 3" xfId="501"/>
    <cellStyle name="常规 2 2 2 3 5" xfId="502"/>
    <cellStyle name="常规 2 2 2 3 5 2" xfId="503"/>
    <cellStyle name="常规 2 2 2 3 5 2 2" xfId="504"/>
    <cellStyle name="常规 2 2 2 3 5 3" xfId="505"/>
    <cellStyle name="常规 2 2 2 3 6" xfId="506"/>
    <cellStyle name="常规 2 2 2 3 6 2" xfId="183"/>
    <cellStyle name="常规 2 2 2 3 7" xfId="205"/>
    <cellStyle name="常规 2 2 2 3 7 2" xfId="41"/>
    <cellStyle name="常规 2 2 2 3 8" xfId="507"/>
    <cellStyle name="常规 2 2 2 3 8 2" xfId="509"/>
    <cellStyle name="常规 2 2 2 3 8 3" xfId="510"/>
    <cellStyle name="常规 2 2 2 3 9" xfId="512"/>
    <cellStyle name="常规 2 2 2 4" xfId="43"/>
    <cellStyle name="常规 2 2 2 4 10" xfId="513"/>
    <cellStyle name="常规 2 2 2 4 2" xfId="242"/>
    <cellStyle name="常规 2 2 2 4 2 2" xfId="467"/>
    <cellStyle name="常规 2 2 2 4 2 2 2" xfId="102"/>
    <cellStyle name="常规 2 2 2 4 2 3" xfId="27"/>
    <cellStyle name="常规 2 2 2 4 3" xfId="244"/>
    <cellStyle name="常规 2 2 2 4 3 2" xfId="514"/>
    <cellStyle name="常规 2 2 2 4 4" xfId="515"/>
    <cellStyle name="常规 2 2 2 4 4 2" xfId="289"/>
    <cellStyle name="常规 2 2 2 4 4 2 2" xfId="228"/>
    <cellStyle name="常规 2 2 2 4 4 3" xfId="292"/>
    <cellStyle name="常规 2 2 2 4 5" xfId="516"/>
    <cellStyle name="常规 2 2 2 4 5 2" xfId="53"/>
    <cellStyle name="常规 2 2 2 4 5 2 2" xfId="336"/>
    <cellStyle name="常规 2 2 2 4 5 3" xfId="39"/>
    <cellStyle name="常规 2 2 2 4 6" xfId="45"/>
    <cellStyle name="常规 2 2 2 4 6 2" xfId="195"/>
    <cellStyle name="常规 2 2 2 4 7" xfId="48"/>
    <cellStyle name="常规 2 2 2 4 7 2" xfId="326"/>
    <cellStyle name="常规 2 2 2 4 8" xfId="14"/>
    <cellStyle name="常规 2 2 2 4 8 2" xfId="517"/>
    <cellStyle name="常规 2 2 2 4 8 3" xfId="518"/>
    <cellStyle name="常规 2 2 2 4 9" xfId="519"/>
    <cellStyle name="常规 2 2 2 5" xfId="32"/>
    <cellStyle name="常规 2 2 2 5 2" xfId="520"/>
    <cellStyle name="常规 2 2 2 5 2 2" xfId="521"/>
    <cellStyle name="常规 2 2 2 5 3" xfId="522"/>
    <cellStyle name="常规 2 2 2 6" xfId="49"/>
    <cellStyle name="常规 2 2 2 6 2" xfId="523"/>
    <cellStyle name="常规 2 2 2 6 2 2" xfId="524"/>
    <cellStyle name="常规 2 2 2 6 3" xfId="424"/>
    <cellStyle name="常规 2 2 2 7" xfId="50"/>
    <cellStyle name="常规 2 2 2 7 2" xfId="525"/>
    <cellStyle name="常规 2 2 2 7 2 2" xfId="526"/>
    <cellStyle name="常规 2 2 2 7 3" xfId="527"/>
    <cellStyle name="常规 2 2 2 8" xfId="55"/>
    <cellStyle name="常规 2 2 2 8 2" xfId="528"/>
    <cellStyle name="常规 2 2 2 8 2 2" xfId="529"/>
    <cellStyle name="常规 2 2 2 8 3" xfId="530"/>
    <cellStyle name="常规 2 2 2 9" xfId="57"/>
    <cellStyle name="常规 2 2 2 9 2" xfId="531"/>
    <cellStyle name="常规 2 2 2 9 2 2" xfId="532"/>
    <cellStyle name="常规 2 2 2 9 3" xfId="533"/>
    <cellStyle name="常规 2 2 3" xfId="534"/>
    <cellStyle name="常规 2 2 3 10" xfId="536"/>
    <cellStyle name="常规 2 2 3 10 2" xfId="537"/>
    <cellStyle name="常规 2 2 3 11" xfId="538"/>
    <cellStyle name="常规 2 2 3 11 2" xfId="539"/>
    <cellStyle name="常规 2 2 3 11 3" xfId="540"/>
    <cellStyle name="常规 2 2 3 12" xfId="541"/>
    <cellStyle name="常规 2 2 3 12 2" xfId="542"/>
    <cellStyle name="常规 2 2 3 12 3" xfId="150"/>
    <cellStyle name="常规 2 2 3 13" xfId="543"/>
    <cellStyle name="常规 2 2 3 14" xfId="544"/>
    <cellStyle name="常规 2 2 3 2" xfId="545"/>
    <cellStyle name="常规 2 2 3 2 2" xfId="546"/>
    <cellStyle name="常规 2 2 3 2 2 2" xfId="547"/>
    <cellStyle name="常规 2 2 3 2 3" xfId="549"/>
    <cellStyle name="常规 2 2 3 3" xfId="550"/>
    <cellStyle name="常规 2 2 3 3 2" xfId="551"/>
    <cellStyle name="常规 2 2 3 3 2 2" xfId="552"/>
    <cellStyle name="常规 2 2 3 3 3" xfId="554"/>
    <cellStyle name="常规 2 2 3 4" xfId="555"/>
    <cellStyle name="常规 2 2 3 4 2" xfId="556"/>
    <cellStyle name="常规 2 2 3 4 2 2" xfId="535"/>
    <cellStyle name="常规 2 2 3 4 3" xfId="557"/>
    <cellStyle name="常规 2 2 3 5" xfId="558"/>
    <cellStyle name="常规 2 2 3 5 2" xfId="559"/>
    <cellStyle name="常规 2 2 3 5 2 2" xfId="560"/>
    <cellStyle name="常规 2 2 3 5 3" xfId="562"/>
    <cellStyle name="常规 2 2 3 6" xfId="548"/>
    <cellStyle name="常规 2 2 3 6 2" xfId="563"/>
    <cellStyle name="常规 2 2 3 7" xfId="564"/>
    <cellStyle name="常规 2 2 3 7 2" xfId="565"/>
    <cellStyle name="常规 2 2 3 7 2 2" xfId="566"/>
    <cellStyle name="常规 2 2 3 7 3" xfId="568"/>
    <cellStyle name="常规 2 2 3 8" xfId="569"/>
    <cellStyle name="常规 2 2 3 8 2" xfId="570"/>
    <cellStyle name="常规 2 2 3 8 2 2" xfId="571"/>
    <cellStyle name="常规 2 2 3 8 3" xfId="573"/>
    <cellStyle name="常规 2 2 3 9" xfId="574"/>
    <cellStyle name="常规 2 2 3 9 2" xfId="575"/>
    <cellStyle name="常规 2 2 4" xfId="576"/>
    <cellStyle name="常规 2 2 4 10" xfId="577"/>
    <cellStyle name="常规 2 2 4 2" xfId="578"/>
    <cellStyle name="常规 2 2 4 2 2" xfId="579"/>
    <cellStyle name="常规 2 2 4 2 2 2" xfId="580"/>
    <cellStyle name="常规 2 2 4 2 3" xfId="581"/>
    <cellStyle name="常规 2 2 4 3" xfId="582"/>
    <cellStyle name="常规 2 2 4 3 2" xfId="583"/>
    <cellStyle name="常规 2 2 4 4" xfId="584"/>
    <cellStyle name="常规 2 2 4 4 2" xfId="585"/>
    <cellStyle name="常规 2 2 4 4 2 2" xfId="586"/>
    <cellStyle name="常规 2 2 4 4 3" xfId="587"/>
    <cellStyle name="常规 2 2 4 5" xfId="588"/>
    <cellStyle name="常规 2 2 4 5 2" xfId="589"/>
    <cellStyle name="常规 2 2 4 5 2 2" xfId="71"/>
    <cellStyle name="常规 2 2 4 5 3" xfId="590"/>
    <cellStyle name="常规 2 2 4 6" xfId="591"/>
    <cellStyle name="常规 2 2 4 6 2" xfId="592"/>
    <cellStyle name="常规 2 2 4 7" xfId="593"/>
    <cellStyle name="常规 2 2 4 7 2" xfId="594"/>
    <cellStyle name="常规 2 2 4 8" xfId="595"/>
    <cellStyle name="常规 2 2 4 8 2" xfId="596"/>
    <cellStyle name="常规 2 2 4 8 3" xfId="597"/>
    <cellStyle name="常规 2 2 4 9" xfId="598"/>
    <cellStyle name="常规 2 2 5" xfId="599"/>
    <cellStyle name="常规 2 2 5 2" xfId="600"/>
    <cellStyle name="常规 2 2 5 2 2" xfId="601"/>
    <cellStyle name="常规 2 2 5 3" xfId="602"/>
    <cellStyle name="常规 2 2 6" xfId="603"/>
    <cellStyle name="常规 2 2 6 2" xfId="604"/>
    <cellStyle name="常规 2 2 6 2 2" xfId="605"/>
    <cellStyle name="常规 2 2 6 3" xfId="606"/>
    <cellStyle name="常规 2 2 7" xfId="607"/>
    <cellStyle name="常规 2 2 7 2" xfId="609"/>
    <cellStyle name="常规 2 2 7 2 2" xfId="610"/>
    <cellStyle name="常规 2 2 7 3" xfId="611"/>
    <cellStyle name="常规 2 2 8" xfId="612"/>
    <cellStyle name="常规 2 2 8 2" xfId="613"/>
    <cellStyle name="常规 2 2 8 2 2" xfId="614"/>
    <cellStyle name="常规 2 2 8 3" xfId="615"/>
    <cellStyle name="常规 2 2 9" xfId="617"/>
    <cellStyle name="常规 2 2 9 2" xfId="618"/>
    <cellStyle name="常规 2 2 9 2 2" xfId="619"/>
    <cellStyle name="常规 2 2 9 3" xfId="620"/>
    <cellStyle name="常规 2 3" xfId="621"/>
    <cellStyle name="常规 2 3 10" xfId="622"/>
    <cellStyle name="常规 2 3 10 2" xfId="623"/>
    <cellStyle name="常规 2 3 11" xfId="624"/>
    <cellStyle name="常规 2 3 11 2" xfId="625"/>
    <cellStyle name="常规 2 3 12" xfId="626"/>
    <cellStyle name="常规 2 3 12 2" xfId="627"/>
    <cellStyle name="常规 2 3 12 3" xfId="628"/>
    <cellStyle name="常规 2 3 13" xfId="629"/>
    <cellStyle name="常规 2 3 13 2" xfId="630"/>
    <cellStyle name="常规 2 3 13 3" xfId="631"/>
    <cellStyle name="常规 2 3 14" xfId="632"/>
    <cellStyle name="常规 2 3 15" xfId="633"/>
    <cellStyle name="常规 2 3 2" xfId="634"/>
    <cellStyle name="常规 2 3 2 10" xfId="635"/>
    <cellStyle name="常规 2 3 2 10 2" xfId="636"/>
    <cellStyle name="常规 2 3 2 11" xfId="637"/>
    <cellStyle name="常规 2 3 2 11 2" xfId="640"/>
    <cellStyle name="常规 2 3 2 11 3" xfId="642"/>
    <cellStyle name="常规 2 3 2 12" xfId="643"/>
    <cellStyle name="常规 2 3 2 12 2" xfId="646"/>
    <cellStyle name="常规 2 3 2 12 3" xfId="647"/>
    <cellStyle name="常规 2 3 2 13" xfId="648"/>
    <cellStyle name="常规 2 3 2 14" xfId="649"/>
    <cellStyle name="常规 2 3 2 2" xfId="650"/>
    <cellStyle name="常规 2 3 2 2 2" xfId="651"/>
    <cellStyle name="常规 2 3 2 2 2 2" xfId="652"/>
    <cellStyle name="常规 2 3 2 2 3" xfId="653"/>
    <cellStyle name="常规 2 3 2 3" xfId="654"/>
    <cellStyle name="常规 2 3 2 3 2" xfId="655"/>
    <cellStyle name="常规 2 3 2 3 2 2" xfId="656"/>
    <cellStyle name="常规 2 3 2 3 3" xfId="657"/>
    <cellStyle name="常规 2 3 2 4" xfId="658"/>
    <cellStyle name="常规 2 3 2 4 2" xfId="659"/>
    <cellStyle name="常规 2 3 2 4 2 2" xfId="660"/>
    <cellStyle name="常规 2 3 2 4 3" xfId="661"/>
    <cellStyle name="常规 2 3 2 5" xfId="662"/>
    <cellStyle name="常规 2 3 2 5 2" xfId="663"/>
    <cellStyle name="常规 2 3 2 5 2 2" xfId="664"/>
    <cellStyle name="常规 2 3 2 5 3" xfId="665"/>
    <cellStyle name="常规 2 3 2 6" xfId="666"/>
    <cellStyle name="常规 2 3 2 6 2" xfId="667"/>
    <cellStyle name="常规 2 3 2 7" xfId="668"/>
    <cellStyle name="常规 2 3 2 7 2" xfId="669"/>
    <cellStyle name="常规 2 3 2 7 2 2" xfId="670"/>
    <cellStyle name="常规 2 3 2 7 3" xfId="671"/>
    <cellStyle name="常规 2 3 2 8" xfId="672"/>
    <cellStyle name="常规 2 3 2 8 2" xfId="673"/>
    <cellStyle name="常规 2 3 2 8 2 2" xfId="675"/>
    <cellStyle name="常规 2 3 2 8 3" xfId="677"/>
    <cellStyle name="常规 2 3 2 9" xfId="679"/>
    <cellStyle name="常规 2 3 2 9 2" xfId="680"/>
    <cellStyle name="常规 2 3 3" xfId="681"/>
    <cellStyle name="常规 2 3 3 10" xfId="683"/>
    <cellStyle name="常规 2 3 3 2" xfId="684"/>
    <cellStyle name="常规 2 3 3 2 2" xfId="685"/>
    <cellStyle name="常规 2 3 3 2 2 2" xfId="686"/>
    <cellStyle name="常规 2 3 3 2 3" xfId="687"/>
    <cellStyle name="常规 2 3 3 3" xfId="688"/>
    <cellStyle name="常规 2 3 3 3 2" xfId="689"/>
    <cellStyle name="常规 2 3 3 4" xfId="690"/>
    <cellStyle name="常规 2 3 3 4 2" xfId="691"/>
    <cellStyle name="常规 2 3 3 4 2 2" xfId="692"/>
    <cellStyle name="常规 2 3 3 4 3" xfId="693"/>
    <cellStyle name="常规 2 3 3 5" xfId="694"/>
    <cellStyle name="常规 2 3 3 5 2" xfId="695"/>
    <cellStyle name="常规 2 3 3 5 2 2" xfId="696"/>
    <cellStyle name="常规 2 3 3 5 3" xfId="697"/>
    <cellStyle name="常规 2 3 3 6" xfId="553"/>
    <cellStyle name="常规 2 3 3 6 2" xfId="698"/>
    <cellStyle name="常规 2 3 3 7" xfId="699"/>
    <cellStyle name="常规 2 3 3 7 2" xfId="700"/>
    <cellStyle name="常规 2 3 3 8" xfId="701"/>
    <cellStyle name="常规 2 3 3 8 2" xfId="702"/>
    <cellStyle name="常规 2 3 3 8 3" xfId="703"/>
    <cellStyle name="常规 2 3 3 9" xfId="704"/>
    <cellStyle name="常规 2 3 4" xfId="705"/>
    <cellStyle name="常规 2 3 4 2" xfId="707"/>
    <cellStyle name="常规 2 3 4 2 2" xfId="708"/>
    <cellStyle name="常规 2 3 4 3" xfId="710"/>
    <cellStyle name="常规 2 3 5" xfId="711"/>
    <cellStyle name="常规 2 3 5 2" xfId="712"/>
    <cellStyle name="常规 2 3 5 2 2" xfId="713"/>
    <cellStyle name="常规 2 3 5 3" xfId="715"/>
    <cellStyle name="常规 2 3 6" xfId="716"/>
    <cellStyle name="常规 2 3 6 2" xfId="717"/>
    <cellStyle name="常规 2 3 6 2 2" xfId="718"/>
    <cellStyle name="常规 2 3 6 3" xfId="720"/>
    <cellStyle name="常规 2 3 7" xfId="721"/>
    <cellStyle name="常规 2 3 7 2" xfId="722"/>
    <cellStyle name="常规 2 3 7 2 2" xfId="723"/>
    <cellStyle name="常规 2 3 7 3" xfId="725"/>
    <cellStyle name="常规 2 3 8" xfId="709"/>
    <cellStyle name="常规 2 3 8 2" xfId="726"/>
    <cellStyle name="常规 2 3 8 2 2" xfId="727"/>
    <cellStyle name="常规 2 3 8 3" xfId="728"/>
    <cellStyle name="常规 2 3 9" xfId="730"/>
    <cellStyle name="常规 2 3 9 2" xfId="731"/>
    <cellStyle name="常规 2 3 9 2 2" xfId="732"/>
    <cellStyle name="常规 2 3 9 3" xfId="733"/>
    <cellStyle name="常规 2 4" xfId="734"/>
    <cellStyle name="常规 2 4 10" xfId="735"/>
    <cellStyle name="常规 2 4 10 2" xfId="736"/>
    <cellStyle name="常规 2 4 11" xfId="737"/>
    <cellStyle name="常规 2 4 11 2" xfId="738"/>
    <cellStyle name="常规 2 4 11 3" xfId="739"/>
    <cellStyle name="常规 2 4 12" xfId="740"/>
    <cellStyle name="常规 2 4 12 2" xfId="59"/>
    <cellStyle name="常规 2 4 12 3" xfId="741"/>
    <cellStyle name="常规 2 4 13" xfId="742"/>
    <cellStyle name="常规 2 4 14" xfId="498"/>
    <cellStyle name="常规 2 4 2" xfId="743"/>
    <cellStyle name="常规 2 4 2 2" xfId="744"/>
    <cellStyle name="常规 2 4 2 2 2" xfId="745"/>
    <cellStyle name="常规 2 4 2 3" xfId="746"/>
    <cellStyle name="常规 2 4 3" xfId="747"/>
    <cellStyle name="常规 2 4 3 2" xfId="748"/>
    <cellStyle name="常规 2 4 3 2 2" xfId="749"/>
    <cellStyle name="常规 2 4 3 3" xfId="750"/>
    <cellStyle name="常规 2 4 4" xfId="751"/>
    <cellStyle name="常规 2 4 4 2" xfId="752"/>
    <cellStyle name="常规 2 4 4 2 2" xfId="276"/>
    <cellStyle name="常规 2 4 4 3" xfId="754"/>
    <cellStyle name="常规 2 4 5" xfId="755"/>
    <cellStyle name="常规 2 4 5 2" xfId="756"/>
    <cellStyle name="常规 2 4 5 2 2" xfId="757"/>
    <cellStyle name="常规 2 4 5 3" xfId="758"/>
    <cellStyle name="常规 2 4 6" xfId="759"/>
    <cellStyle name="常规 2 4 6 2" xfId="760"/>
    <cellStyle name="常规 2 4 7" xfId="761"/>
    <cellStyle name="常规 2 4 7 2" xfId="762"/>
    <cellStyle name="常规 2 4 7 2 2" xfId="763"/>
    <cellStyle name="常规 2 4 7 3" xfId="764"/>
    <cellStyle name="常规 2 4 8" xfId="765"/>
    <cellStyle name="常规 2 4 8 2" xfId="766"/>
    <cellStyle name="常规 2 4 8 2 2" xfId="767"/>
    <cellStyle name="常规 2 4 8 3" xfId="768"/>
    <cellStyle name="常规 2 4 9" xfId="769"/>
    <cellStyle name="常规 2 4 9 2" xfId="770"/>
    <cellStyle name="常规 2 5" xfId="771"/>
    <cellStyle name="常规 2 5 10" xfId="772"/>
    <cellStyle name="常规 2 5 2" xfId="773"/>
    <cellStyle name="常规 2 5 2 2" xfId="774"/>
    <cellStyle name="常规 2 5 2 2 2" xfId="775"/>
    <cellStyle name="常规 2 5 2 3" xfId="776"/>
    <cellStyle name="常规 2 5 3" xfId="777"/>
    <cellStyle name="常规 2 5 3 2" xfId="778"/>
    <cellStyle name="常规 2 5 4" xfId="779"/>
    <cellStyle name="常规 2 5 4 2" xfId="780"/>
    <cellStyle name="常规 2 5 4 2 2" xfId="781"/>
    <cellStyle name="常规 2 5 4 3" xfId="782"/>
    <cellStyle name="常规 2 5 5" xfId="783"/>
    <cellStyle name="常规 2 5 5 2" xfId="784"/>
    <cellStyle name="常规 2 5 5 2 2" xfId="785"/>
    <cellStyle name="常规 2 5 5 3" xfId="786"/>
    <cellStyle name="常规 2 5 6" xfId="787"/>
    <cellStyle name="常规 2 5 6 2" xfId="788"/>
    <cellStyle name="常规 2 5 7" xfId="789"/>
    <cellStyle name="常规 2 5 7 2" xfId="790"/>
    <cellStyle name="常规 2 5 8" xfId="791"/>
    <cellStyle name="常规 2 5 8 2" xfId="792"/>
    <cellStyle name="常规 2 5 8 3" xfId="793"/>
    <cellStyle name="常规 2 5 9" xfId="795"/>
    <cellStyle name="常规 2 6" xfId="796"/>
    <cellStyle name="常规 2 6 2" xfId="797"/>
    <cellStyle name="常规 2 6 2 2" xfId="798"/>
    <cellStyle name="常规 2 6 3" xfId="799"/>
    <cellStyle name="常规 2 7" xfId="82"/>
    <cellStyle name="常规 2 7 2" xfId="800"/>
    <cellStyle name="常规 2 7 2 2" xfId="86"/>
    <cellStyle name="常规 2 7 3" xfId="801"/>
    <cellStyle name="常规 2 8" xfId="802"/>
    <cellStyle name="常规 2 8 2" xfId="803"/>
    <cellStyle name="常规 2 8 2 2" xfId="804"/>
    <cellStyle name="常规 2 8 3" xfId="805"/>
    <cellStyle name="常规 2 9" xfId="807"/>
    <cellStyle name="常规 2 9 2" xfId="808"/>
    <cellStyle name="常规 2 9 2 2" xfId="809"/>
    <cellStyle name="常规 2 9 3" xfId="810"/>
    <cellStyle name="常规 2_续建、开工部分" xfId="811"/>
    <cellStyle name="常规 20" xfId="372"/>
    <cellStyle name="常规 20 2" xfId="390"/>
    <cellStyle name="常规 21" xfId="185"/>
    <cellStyle name="常规 21 2" xfId="75"/>
    <cellStyle name="常规 22" xfId="190"/>
    <cellStyle name="常规 22 2" xfId="412"/>
    <cellStyle name="常规 23" xfId="112"/>
    <cellStyle name="常规 23 2" xfId="304"/>
    <cellStyle name="常规 24" xfId="116"/>
    <cellStyle name="常规 24 2" xfId="418"/>
    <cellStyle name="常规 25" xfId="309"/>
    <cellStyle name="常规 26" xfId="813"/>
    <cellStyle name="常规 27" xfId="814"/>
    <cellStyle name="常规 3" xfId="335"/>
    <cellStyle name="常规 3 10" xfId="453"/>
    <cellStyle name="常规 3 10 2" xfId="455"/>
    <cellStyle name="常规 3 11" xfId="457"/>
    <cellStyle name="常规 3 11 2" xfId="815"/>
    <cellStyle name="常规 3 12" xfId="816"/>
    <cellStyle name="常规 3 12 2" xfId="817"/>
    <cellStyle name="常规 3 12 3" xfId="818"/>
    <cellStyle name="常规 3 13" xfId="819"/>
    <cellStyle name="常规 3 13 2" xfId="820"/>
    <cellStyle name="常规 3 13 3" xfId="821"/>
    <cellStyle name="常规 3 14" xfId="822"/>
    <cellStyle name="常规 3 15" xfId="823"/>
    <cellStyle name="常规 3 2" xfId="824"/>
    <cellStyle name="常规 3 2 10" xfId="825"/>
    <cellStyle name="常规 3 2 10 2" xfId="826"/>
    <cellStyle name="常规 3 2 11" xfId="827"/>
    <cellStyle name="常规 3 2 11 2" xfId="828"/>
    <cellStyle name="常规 3 2 11 3" xfId="829"/>
    <cellStyle name="常规 3 2 12" xfId="830"/>
    <cellStyle name="常规 3 2 12 2" xfId="831"/>
    <cellStyle name="常规 3 2 12 3" xfId="832"/>
    <cellStyle name="常规 3 2 13" xfId="834"/>
    <cellStyle name="常规 3 2 14" xfId="835"/>
    <cellStyle name="常规 3 2 2" xfId="836"/>
    <cellStyle name="常规 3 2 2 2" xfId="837"/>
    <cellStyle name="常规 3 2 2 2 2" xfId="838"/>
    <cellStyle name="常规 3 2 2 3" xfId="427"/>
    <cellStyle name="常规 3 2 3" xfId="561"/>
    <cellStyle name="常规 3 2 3 2" xfId="839"/>
    <cellStyle name="常规 3 2 3 2 2" xfId="840"/>
    <cellStyle name="常规 3 2 3 3" xfId="432"/>
    <cellStyle name="常规 3 2 4" xfId="841"/>
    <cellStyle name="常规 3 2 4 2" xfId="842"/>
    <cellStyle name="常规 3 2 4 2 2" xfId="843"/>
    <cellStyle name="常规 3 2 4 3" xfId="434"/>
    <cellStyle name="常规 3 2 5" xfId="844"/>
    <cellStyle name="常规 3 2 5 2" xfId="845"/>
    <cellStyle name="常规 3 2 5 2 2" xfId="846"/>
    <cellStyle name="常规 3 2 5 3" xfId="438"/>
    <cellStyle name="常规 3 2 6" xfId="847"/>
    <cellStyle name="常规 3 2 6 2" xfId="848"/>
    <cellStyle name="常规 3 2 7" xfId="849"/>
    <cellStyle name="常规 3 2 7 2" xfId="851"/>
    <cellStyle name="常规 3 2 7 2 2" xfId="852"/>
    <cellStyle name="常规 3 2 7 3" xfId="853"/>
    <cellStyle name="常规 3 2 8" xfId="854"/>
    <cellStyle name="常规 3 2 8 2" xfId="855"/>
    <cellStyle name="常规 3 2 8 2 2" xfId="856"/>
    <cellStyle name="常规 3 2 8 3" xfId="857"/>
    <cellStyle name="常规 3 2 9" xfId="858"/>
    <cellStyle name="常规 3 2 9 2" xfId="859"/>
    <cellStyle name="常规 3 3" xfId="860"/>
    <cellStyle name="常规 3 3 10" xfId="861"/>
    <cellStyle name="常规 3 3 2" xfId="862"/>
    <cellStyle name="常规 3 3 2 2" xfId="863"/>
    <cellStyle name="常规 3 3 2 2 2" xfId="511"/>
    <cellStyle name="常规 3 3 2 3" xfId="864"/>
    <cellStyle name="常规 3 3 3" xfId="865"/>
    <cellStyle name="常规 3 3 3 2" xfId="866"/>
    <cellStyle name="常规 3 3 4" xfId="867"/>
    <cellStyle name="常规 3 3 4 2" xfId="868"/>
    <cellStyle name="常规 3 3 4 2 2" xfId="869"/>
    <cellStyle name="常规 3 3 4 3" xfId="870"/>
    <cellStyle name="常规 3 3 5" xfId="871"/>
    <cellStyle name="常规 3 3 5 2" xfId="872"/>
    <cellStyle name="常规 3 3 5 2 2" xfId="442"/>
    <cellStyle name="常规 3 3 5 3" xfId="873"/>
    <cellStyle name="常规 3 3 6" xfId="874"/>
    <cellStyle name="常规 3 3 6 2" xfId="875"/>
    <cellStyle name="常规 3 3 7" xfId="876"/>
    <cellStyle name="常规 3 3 7 2" xfId="877"/>
    <cellStyle name="常规 3 3 8" xfId="714"/>
    <cellStyle name="常规 3 3 8 2" xfId="878"/>
    <cellStyle name="常规 3 3 8 3" xfId="879"/>
    <cellStyle name="常规 3 3 9" xfId="880"/>
    <cellStyle name="常规 3 4" xfId="881"/>
    <cellStyle name="常规 3 4 2" xfId="882"/>
    <cellStyle name="常规 3 4 2 2" xfId="883"/>
    <cellStyle name="常规 3 4 3" xfId="10"/>
    <cellStyle name="常规 3 5" xfId="884"/>
    <cellStyle name="常规 3 5 2" xfId="885"/>
    <cellStyle name="常规 3 5 2 2" xfId="886"/>
    <cellStyle name="常规 3 5 3" xfId="887"/>
    <cellStyle name="常规 3 6" xfId="888"/>
    <cellStyle name="常规 3 6 2" xfId="889"/>
    <cellStyle name="常规 3 6 2 2" xfId="890"/>
    <cellStyle name="常规 3 6 3" xfId="891"/>
    <cellStyle name="常规 3 7" xfId="892"/>
    <cellStyle name="常规 3 7 2" xfId="893"/>
    <cellStyle name="常规 3 7 2 2" xfId="894"/>
    <cellStyle name="常规 3 7 3" xfId="895"/>
    <cellStyle name="常规 3 8" xfId="896"/>
    <cellStyle name="常规 3 8 2" xfId="897"/>
    <cellStyle name="常规 3 8 2 2" xfId="898"/>
    <cellStyle name="常规 3 8 3" xfId="899"/>
    <cellStyle name="常规 3 9" xfId="900"/>
    <cellStyle name="常规 3 9 2" xfId="901"/>
    <cellStyle name="常规 3 9 2 2" xfId="902"/>
    <cellStyle name="常规 3 9 3" xfId="903"/>
    <cellStyle name="常规 4" xfId="904"/>
    <cellStyle name="常规 4 10" xfId="905"/>
    <cellStyle name="常规 4 10 2" xfId="833"/>
    <cellStyle name="常规 4 10 3" xfId="906"/>
    <cellStyle name="常规 4 11" xfId="907"/>
    <cellStyle name="常规 4 11 2" xfId="908"/>
    <cellStyle name="常规 4 11 3" xfId="909"/>
    <cellStyle name="常规 4 12" xfId="21"/>
    <cellStyle name="常规 4 13" xfId="910"/>
    <cellStyle name="常规 4 2" xfId="911"/>
    <cellStyle name="常规 4 2 10" xfId="912"/>
    <cellStyle name="常规 4 2 10 2" xfId="913"/>
    <cellStyle name="常规 4 2 11" xfId="914"/>
    <cellStyle name="常规 4 2 11 2" xfId="915"/>
    <cellStyle name="常规 4 2 12" xfId="916"/>
    <cellStyle name="常规 4 2 12 2" xfId="917"/>
    <cellStyle name="常规 4 2 12 3" xfId="918"/>
    <cellStyle name="常规 4 2 13" xfId="919"/>
    <cellStyle name="常规 4 2 13 2" xfId="920"/>
    <cellStyle name="常规 4 2 13 3" xfId="921"/>
    <cellStyle name="常规 4 2 14" xfId="922"/>
    <cellStyle name="常规 4 2 15" xfId="923"/>
    <cellStyle name="常规 4 2 2" xfId="924"/>
    <cellStyle name="常规 4 2 2 10" xfId="806"/>
    <cellStyle name="常规 4 2 2 10 2" xfId="926"/>
    <cellStyle name="常规 4 2 2 11" xfId="927"/>
    <cellStyle name="常规 4 2 2 11 2" xfId="928"/>
    <cellStyle name="常规 4 2 2 11 3" xfId="929"/>
    <cellStyle name="常规 4 2 2 12" xfId="930"/>
    <cellStyle name="常规 4 2 2 12 2" xfId="931"/>
    <cellStyle name="常规 4 2 2 12 3" xfId="932"/>
    <cellStyle name="常规 4 2 2 13" xfId="933"/>
    <cellStyle name="常规 4 2 2 14" xfId="934"/>
    <cellStyle name="常规 4 2 2 2" xfId="935"/>
    <cellStyle name="常规 4 2 2 2 2" xfId="938"/>
    <cellStyle name="常规 4 2 2 2 2 2" xfId="941"/>
    <cellStyle name="常规 4 2 2 2 3" xfId="942"/>
    <cellStyle name="常规 4 2 2 3" xfId="26"/>
    <cellStyle name="常规 4 2 2 3 2" xfId="943"/>
    <cellStyle name="常规 4 2 2 3 2 2" xfId="945"/>
    <cellStyle name="常规 4 2 2 3 3" xfId="947"/>
    <cellStyle name="常规 4 2 2 4" xfId="949"/>
    <cellStyle name="常规 4 2 2 4 2" xfId="951"/>
    <cellStyle name="常规 4 2 2 4 2 2" xfId="180"/>
    <cellStyle name="常规 4 2 2 4 3" xfId="953"/>
    <cellStyle name="常规 4 2 2 5" xfId="955"/>
    <cellStyle name="常规 4 2 2 5 2" xfId="957"/>
    <cellStyle name="常规 4 2 2 5 2 2" xfId="959"/>
    <cellStyle name="常规 4 2 2 5 3" xfId="960"/>
    <cellStyle name="常规 4 2 2 6" xfId="961"/>
    <cellStyle name="常规 4 2 2 6 2" xfId="963"/>
    <cellStyle name="常规 4 2 2 7" xfId="965"/>
    <cellStyle name="常规 4 2 2 7 2" xfId="638"/>
    <cellStyle name="常规 4 2 2 7 2 2" xfId="641"/>
    <cellStyle name="常规 4 2 2 7 3" xfId="644"/>
    <cellStyle name="常规 4 2 2 8" xfId="967"/>
    <cellStyle name="常规 4 2 2 8 2" xfId="968"/>
    <cellStyle name="常规 4 2 2 8 2 2" xfId="969"/>
    <cellStyle name="常规 4 2 2 8 3" xfId="970"/>
    <cellStyle name="常规 4 2 2 9" xfId="971"/>
    <cellStyle name="常规 4 2 2 9 2" xfId="972"/>
    <cellStyle name="常规 4 2 3" xfId="973"/>
    <cellStyle name="常规 4 2 3 10" xfId="975"/>
    <cellStyle name="常规 4 2 3 2" xfId="976"/>
    <cellStyle name="常规 4 2 3 2 2" xfId="979"/>
    <cellStyle name="常规 4 2 3 2 2 2" xfId="982"/>
    <cellStyle name="常规 4 2 3 2 3" xfId="983"/>
    <cellStyle name="常规 4 2 3 3" xfId="984"/>
    <cellStyle name="常规 4 2 3 3 2" xfId="987"/>
    <cellStyle name="常规 4 2 3 4" xfId="989"/>
    <cellStyle name="常规 4 2 3 4 2" xfId="991"/>
    <cellStyle name="常规 4 2 3 4 2 2" xfId="353"/>
    <cellStyle name="常规 4 2 3 4 3" xfId="993"/>
    <cellStyle name="常规 4 2 3 5" xfId="994"/>
    <cellStyle name="常规 4 2 3 5 2" xfId="996"/>
    <cellStyle name="常规 4 2 3 5 2 2" xfId="998"/>
    <cellStyle name="常规 4 2 3 5 3" xfId="999"/>
    <cellStyle name="常规 4 2 3 6" xfId="1000"/>
    <cellStyle name="常规 4 2 3 6 2" xfId="1002"/>
    <cellStyle name="常规 4 2 3 7" xfId="1004"/>
    <cellStyle name="常规 4 2 3 7 2" xfId="1006"/>
    <cellStyle name="常规 4 2 3 8" xfId="1008"/>
    <cellStyle name="常规 4 2 3 8 2" xfId="1009"/>
    <cellStyle name="常规 4 2 3 8 3" xfId="1010"/>
    <cellStyle name="常规 4 2 3 9" xfId="1011"/>
    <cellStyle name="常规 4 2 4" xfId="1012"/>
    <cellStyle name="常规 4 2 4 2" xfId="1014"/>
    <cellStyle name="常规 4 2 4 2 2" xfId="1017"/>
    <cellStyle name="常规 4 2 4 3" xfId="1020"/>
    <cellStyle name="常规 4 2 5" xfId="1023"/>
    <cellStyle name="常规 4 2 5 2" xfId="1025"/>
    <cellStyle name="常规 4 2 5 2 2" xfId="1028"/>
    <cellStyle name="常规 4 2 5 3" xfId="1031"/>
    <cellStyle name="常规 4 2 6" xfId="1034"/>
    <cellStyle name="常规 4 2 6 2" xfId="1036"/>
    <cellStyle name="常规 4 2 6 2 2" xfId="270"/>
    <cellStyle name="常规 4 2 6 3" xfId="1038"/>
    <cellStyle name="常规 4 2 7" xfId="1039"/>
    <cellStyle name="常规 4 2 7 2" xfId="1041"/>
    <cellStyle name="常规 4 2 7 2 2" xfId="1043"/>
    <cellStyle name="常规 4 2 7 3" xfId="1044"/>
    <cellStyle name="常规 4 2 8" xfId="1045"/>
    <cellStyle name="常规 4 2 8 2" xfId="1046"/>
    <cellStyle name="常规 4 2 8 2 2" xfId="1047"/>
    <cellStyle name="常规 4 2 8 3" xfId="1048"/>
    <cellStyle name="常规 4 2 9" xfId="1049"/>
    <cellStyle name="常规 4 2 9 2" xfId="1050"/>
    <cellStyle name="常规 4 2 9 2 2" xfId="1051"/>
    <cellStyle name="常规 4 2 9 3" xfId="1052"/>
    <cellStyle name="常规 4 3" xfId="1053"/>
    <cellStyle name="常规 4 3 10" xfId="682"/>
    <cellStyle name="常规 4 3 11" xfId="706"/>
    <cellStyle name="常规 4 3 2" xfId="1054"/>
    <cellStyle name="常规 4 3 2 2" xfId="1056"/>
    <cellStyle name="常规 4 3 2 2 2" xfId="1058"/>
    <cellStyle name="常规 4 3 2 3" xfId="1060"/>
    <cellStyle name="常规 4 3 3" xfId="1062"/>
    <cellStyle name="常规 4 3 3 2" xfId="1064"/>
    <cellStyle name="常规 4 3 3 2 2" xfId="1066"/>
    <cellStyle name="常规 4 3 3 3" xfId="1068"/>
    <cellStyle name="常规 4 3 4" xfId="1070"/>
    <cellStyle name="常规 4 3 4 2" xfId="1072"/>
    <cellStyle name="常规 4 3 5" xfId="1074"/>
    <cellStyle name="常规 4 3 5 2" xfId="1076"/>
    <cellStyle name="常规 4 3 5 2 2" xfId="204"/>
    <cellStyle name="常规 4 3 5 3" xfId="1078"/>
    <cellStyle name="常规 4 3 6" xfId="1080"/>
    <cellStyle name="常规 4 3 6 2" xfId="1082"/>
    <cellStyle name="常规 4 3 6 2 2" xfId="1084"/>
    <cellStyle name="常规 4 3 6 3" xfId="1085"/>
    <cellStyle name="常规 4 3 7" xfId="1087"/>
    <cellStyle name="常规 4 3 7 2" xfId="1089"/>
    <cellStyle name="常规 4 3 8" xfId="719"/>
    <cellStyle name="常规 4 3 8 2" xfId="1091"/>
    <cellStyle name="常规 4 3 9" xfId="1092"/>
    <cellStyle name="常规 4 3 9 2" xfId="1093"/>
    <cellStyle name="常规 4 3 9 3" xfId="1094"/>
    <cellStyle name="常规 4 4" xfId="925"/>
    <cellStyle name="常规 4 4 2" xfId="936"/>
    <cellStyle name="常规 4 4 2 2" xfId="939"/>
    <cellStyle name="常规 4 4 3" xfId="25"/>
    <cellStyle name="常规 4 5" xfId="974"/>
    <cellStyle name="常规 4 5 2" xfId="977"/>
    <cellStyle name="常规 4 5 2 2" xfId="980"/>
    <cellStyle name="常规 4 5 3" xfId="985"/>
    <cellStyle name="常规 4 6" xfId="1013"/>
    <cellStyle name="常规 4 6 2" xfId="1015"/>
    <cellStyle name="常规 4 6 2 2" xfId="1018"/>
    <cellStyle name="常规 4 6 3" xfId="1021"/>
    <cellStyle name="常规 4 7" xfId="1024"/>
    <cellStyle name="常规 4 7 2" xfId="1026"/>
    <cellStyle name="常规 4 7 2 2" xfId="1029"/>
    <cellStyle name="常规 4 7 3" xfId="1032"/>
    <cellStyle name="常规 4 8" xfId="1035"/>
    <cellStyle name="常规 4 8 2" xfId="1037"/>
    <cellStyle name="常规 4 9" xfId="1040"/>
    <cellStyle name="常规 4 9 2" xfId="1042"/>
    <cellStyle name="常规 41" xfId="1095"/>
    <cellStyle name="常规 41 2" xfId="1096"/>
    <cellStyle name="常规 43" xfId="1097"/>
    <cellStyle name="常规 43 2" xfId="1098"/>
    <cellStyle name="常规 5" xfId="1099"/>
    <cellStyle name="常规 5 10" xfId="1100"/>
    <cellStyle name="常规 5 10 2" xfId="1101"/>
    <cellStyle name="常规 5 10 3" xfId="1103"/>
    <cellStyle name="常规 5 11" xfId="1106"/>
    <cellStyle name="常规 5 11 2" xfId="1107"/>
    <cellStyle name="常规 5 12" xfId="1108"/>
    <cellStyle name="常规 5 12 2" xfId="1109"/>
    <cellStyle name="常规 5 12 3" xfId="1110"/>
    <cellStyle name="常规 5 13" xfId="1112"/>
    <cellStyle name="常规 5 14" xfId="1113"/>
    <cellStyle name="常规 5 15" xfId="1114"/>
    <cellStyle name="常规 5 16" xfId="753"/>
    <cellStyle name="常规 5 2" xfId="1115"/>
    <cellStyle name="常规 5 2 10" xfId="1116"/>
    <cellStyle name="常规 5 2 10 2" xfId="1117"/>
    <cellStyle name="常规 5 2 10 3" xfId="1118"/>
    <cellStyle name="常规 5 2 11" xfId="674"/>
    <cellStyle name="常规 5 2 11 2" xfId="676"/>
    <cellStyle name="常规 5 2 12" xfId="678"/>
    <cellStyle name="常规 5 2 12 2" xfId="1119"/>
    <cellStyle name="常规 5 2 12 3" xfId="1120"/>
    <cellStyle name="常规 5 2 13" xfId="1121"/>
    <cellStyle name="常规 5 2 14" xfId="1122"/>
    <cellStyle name="常规 5 2 2" xfId="1123"/>
    <cellStyle name="常规 5 2 2 2" xfId="1124"/>
    <cellStyle name="常规 5 2 3" xfId="567"/>
    <cellStyle name="常规 5 2 3 2" xfId="1125"/>
    <cellStyle name="常规 5 2 3 2 2" xfId="1126"/>
    <cellStyle name="常规 5 2 3 2 3" xfId="1127"/>
    <cellStyle name="常规 5 2 3 3" xfId="1128"/>
    <cellStyle name="常规 5 2 3 4" xfId="1129"/>
    <cellStyle name="常规 5 2 4" xfId="1130"/>
    <cellStyle name="常规 5 2 4 2" xfId="1131"/>
    <cellStyle name="常规 5 2 4 2 2" xfId="1132"/>
    <cellStyle name="常规 5 2 4 2 3" xfId="1133"/>
    <cellStyle name="常规 5 2 4 3" xfId="1134"/>
    <cellStyle name="常规 5 2 4 4" xfId="1135"/>
    <cellStyle name="常规 5 2 5" xfId="1136"/>
    <cellStyle name="常规 5 2 5 2" xfId="1137"/>
    <cellStyle name="常规 5 2 5 3" xfId="1138"/>
    <cellStyle name="常规 5 2 6" xfId="1139"/>
    <cellStyle name="常规 5 2 6 2" xfId="1140"/>
    <cellStyle name="常规 5 2 6 2 2" xfId="1141"/>
    <cellStyle name="常规 5 2 6 2 3" xfId="1142"/>
    <cellStyle name="常规 5 2 6 3" xfId="1143"/>
    <cellStyle name="常规 5 2 6 4" xfId="1144"/>
    <cellStyle name="常规 5 2 7" xfId="1145"/>
    <cellStyle name="常规 5 2 7 2" xfId="1146"/>
    <cellStyle name="常规 5 2 7 2 2" xfId="1147"/>
    <cellStyle name="常规 5 2 7 2 3" xfId="1148"/>
    <cellStyle name="常规 5 2 7 3" xfId="1149"/>
    <cellStyle name="常规 5 2 7 4" xfId="1150"/>
    <cellStyle name="常规 5 2 8" xfId="1151"/>
    <cellStyle name="常规 5 2 8 2" xfId="1152"/>
    <cellStyle name="常规 5 2 8 3" xfId="1153"/>
    <cellStyle name="常规 5 2 9" xfId="1154"/>
    <cellStyle name="常规 5 2 9 2" xfId="1155"/>
    <cellStyle name="常规 5 2 9 3" xfId="1156"/>
    <cellStyle name="常规 5 3" xfId="1157"/>
    <cellStyle name="常规 5 3 10" xfId="1158"/>
    <cellStyle name="常规 5 3 10 2" xfId="1159"/>
    <cellStyle name="常规 5 3 11" xfId="1160"/>
    <cellStyle name="常规 5 3 11 2" xfId="1161"/>
    <cellStyle name="常规 5 3 11 3" xfId="1162"/>
    <cellStyle name="常规 5 3 12" xfId="1163"/>
    <cellStyle name="常规 5 3 13" xfId="1164"/>
    <cellStyle name="常规 5 3 2" xfId="1165"/>
    <cellStyle name="常规 5 3 2 2" xfId="1166"/>
    <cellStyle name="常规 5 3 2 2 2" xfId="1167"/>
    <cellStyle name="常规 5 3 2 2 3" xfId="1168"/>
    <cellStyle name="常规 5 3 2 3" xfId="1169"/>
    <cellStyle name="常规 5 3 2 4" xfId="19"/>
    <cellStyle name="常规 5 3 3" xfId="1170"/>
    <cellStyle name="常规 5 3 3 2" xfId="1171"/>
    <cellStyle name="常规 5 3 3 2 2" xfId="1172"/>
    <cellStyle name="常规 5 3 3 2 3" xfId="1173"/>
    <cellStyle name="常规 5 3 3 3" xfId="1174"/>
    <cellStyle name="常规 5 3 3 4" xfId="366"/>
    <cellStyle name="常规 5 3 4" xfId="1175"/>
    <cellStyle name="常规 5 3 4 2" xfId="1176"/>
    <cellStyle name="常规 5 3 4 3" xfId="1177"/>
    <cellStyle name="常规 5 3 5" xfId="1178"/>
    <cellStyle name="常规 5 3 5 2" xfId="1179"/>
    <cellStyle name="常规 5 3 5 2 2" xfId="1180"/>
    <cellStyle name="常规 5 3 5 2 3" xfId="1181"/>
    <cellStyle name="常规 5 3 5 3" xfId="1182"/>
    <cellStyle name="常规 5 3 5 4" xfId="379"/>
    <cellStyle name="常规 5 3 6" xfId="1183"/>
    <cellStyle name="常规 5 3 6 2" xfId="1184"/>
    <cellStyle name="常规 5 3 6 2 2" xfId="1185"/>
    <cellStyle name="常规 5 3 6 2 3" xfId="1186"/>
    <cellStyle name="常规 5 3 6 3" xfId="1187"/>
    <cellStyle name="常规 5 3 6 4" xfId="382"/>
    <cellStyle name="常规 5 3 7" xfId="1188"/>
    <cellStyle name="常规 5 3 7 2" xfId="1189"/>
    <cellStyle name="常规 5 3 7 3" xfId="1190"/>
    <cellStyle name="常规 5 3 8" xfId="724"/>
    <cellStyle name="常规 5 3 8 2" xfId="1191"/>
    <cellStyle name="常规 5 3 8 3" xfId="1192"/>
    <cellStyle name="常规 5 3 9" xfId="1193"/>
    <cellStyle name="常规 5 3 9 2" xfId="1194"/>
    <cellStyle name="常规 5 3 9 3" xfId="1195"/>
    <cellStyle name="常规 5 4" xfId="1055"/>
    <cellStyle name="常规 5 4 2" xfId="1057"/>
    <cellStyle name="常规 5 4 2 2" xfId="1059"/>
    <cellStyle name="常规 5 4 2 3" xfId="1196"/>
    <cellStyle name="常规 5 4 3" xfId="1061"/>
    <cellStyle name="常规 5 4 4" xfId="1197"/>
    <cellStyle name="常规 5 5" xfId="1063"/>
    <cellStyle name="常规 5 5 2" xfId="1065"/>
    <cellStyle name="常规 5 5 2 2" xfId="1067"/>
    <cellStyle name="常规 5 5 2 3" xfId="1198"/>
    <cellStyle name="常规 5 5 3" xfId="1069"/>
    <cellStyle name="常规 5 5 4" xfId="1199"/>
    <cellStyle name="常规 5 6" xfId="1071"/>
    <cellStyle name="常规 5 6 2" xfId="1073"/>
    <cellStyle name="常规 5 6 2 2" xfId="1200"/>
    <cellStyle name="常规 5 6 2 3" xfId="1201"/>
    <cellStyle name="常规 5 6 3" xfId="1202"/>
    <cellStyle name="常规 5 6 4" xfId="1203"/>
    <cellStyle name="常规 5 7" xfId="1075"/>
    <cellStyle name="常规 5 7 2" xfId="1077"/>
    <cellStyle name="常规 5 7 2 2" xfId="203"/>
    <cellStyle name="常规 5 7 2 3" xfId="508"/>
    <cellStyle name="常规 5 7 3" xfId="1079"/>
    <cellStyle name="常规 5 7 4" xfId="123"/>
    <cellStyle name="常规 5 8" xfId="1081"/>
    <cellStyle name="常规 5 8 2" xfId="1083"/>
    <cellStyle name="常规 5 8 3" xfId="1086"/>
    <cellStyle name="常规 5 9" xfId="1088"/>
    <cellStyle name="常规 5 9 2" xfId="1090"/>
    <cellStyle name="常规 5 9 3" xfId="1204"/>
    <cellStyle name="常规 6" xfId="1205"/>
    <cellStyle name="常规 6 10" xfId="1206"/>
    <cellStyle name="常规 6 11" xfId="1207"/>
    <cellStyle name="常规 6 2" xfId="1208"/>
    <cellStyle name="常规 6 2 2" xfId="1209"/>
    <cellStyle name="常规 6 2 2 2" xfId="1210"/>
    <cellStyle name="常规 6 2 3" xfId="572"/>
    <cellStyle name="常规 6 3" xfId="1211"/>
    <cellStyle name="常规 6 3 2" xfId="1212"/>
    <cellStyle name="常规 6 3 2 2" xfId="1213"/>
    <cellStyle name="常规 6 3 3" xfId="1214"/>
    <cellStyle name="常规 6 4" xfId="937"/>
    <cellStyle name="常规 6 4 2" xfId="940"/>
    <cellStyle name="常规 6 5" xfId="24"/>
    <cellStyle name="常规 6 5 2" xfId="944"/>
    <cellStyle name="常规 6 5 2 2" xfId="946"/>
    <cellStyle name="常规 6 5 3" xfId="948"/>
    <cellStyle name="常规 6 6" xfId="950"/>
    <cellStyle name="常规 6 6 2" xfId="952"/>
    <cellStyle name="常规 6 6 2 2" xfId="179"/>
    <cellStyle name="常规 6 6 3" xfId="954"/>
    <cellStyle name="常规 6 7" xfId="956"/>
    <cellStyle name="常规 6 7 2" xfId="958"/>
    <cellStyle name="常规 6 8" xfId="962"/>
    <cellStyle name="常规 6 8 2" xfId="964"/>
    <cellStyle name="常规 6 9" xfId="966"/>
    <cellStyle name="常规 6 9 2" xfId="639"/>
    <cellStyle name="常规 6 9 3" xfId="645"/>
    <cellStyle name="常规 7" xfId="1215"/>
    <cellStyle name="常规 7 10" xfId="1216"/>
    <cellStyle name="常规 7 11" xfId="1217"/>
    <cellStyle name="常规 7 12" xfId="1218"/>
    <cellStyle name="常规 7 2" xfId="1219"/>
    <cellStyle name="常规 7 2 10" xfId="1220"/>
    <cellStyle name="常规 7 2 10 2" xfId="1221"/>
    <cellStyle name="常规 7 2 11" xfId="1222"/>
    <cellStyle name="常规 7 2 11 2" xfId="1223"/>
    <cellStyle name="常规 7 2 11 3" xfId="1224"/>
    <cellStyle name="常规 7 2 12" xfId="1225"/>
    <cellStyle name="常规 7 2 13" xfId="1226"/>
    <cellStyle name="常规 7 2 2" xfId="1227"/>
    <cellStyle name="常规 7 2 2 2" xfId="1228"/>
    <cellStyle name="常规 7 2 2 2 2" xfId="616"/>
    <cellStyle name="常规 7 2 2 2 3" xfId="1229"/>
    <cellStyle name="常规 7 2 2 3" xfId="1230"/>
    <cellStyle name="常规 7 2 2 4" xfId="1231"/>
    <cellStyle name="常规 7 2 3" xfId="1232"/>
    <cellStyle name="常规 7 2 3 2" xfId="1233"/>
    <cellStyle name="常规 7 2 3 2 2" xfId="729"/>
    <cellStyle name="常规 7 2 3 2 3" xfId="1234"/>
    <cellStyle name="常规 7 2 3 3" xfId="1235"/>
    <cellStyle name="常规 7 2 3 4" xfId="1236"/>
    <cellStyle name="常规 7 2 4" xfId="1237"/>
    <cellStyle name="常规 7 2 4 2" xfId="1238"/>
    <cellStyle name="常规 7 2 4 3" xfId="1239"/>
    <cellStyle name="常规 7 2 5" xfId="1240"/>
    <cellStyle name="常规 7 2 5 2" xfId="1241"/>
    <cellStyle name="常规 7 2 5 2 2" xfId="794"/>
    <cellStyle name="常规 7 2 5 2 3" xfId="1242"/>
    <cellStyle name="常规 7 2 5 3" xfId="1243"/>
    <cellStyle name="常规 7 2 5 4" xfId="1244"/>
    <cellStyle name="常规 7 2 6" xfId="1245"/>
    <cellStyle name="常规 7 2 6 2" xfId="1104"/>
    <cellStyle name="常规 7 2 6 2 2" xfId="1246"/>
    <cellStyle name="常规 7 2 6 2 3" xfId="1248"/>
    <cellStyle name="常规 7 2 6 3" xfId="1250"/>
    <cellStyle name="常规 7 2 6 4" xfId="1251"/>
    <cellStyle name="常规 7 2 7" xfId="1252"/>
    <cellStyle name="常规 7 2 7 2" xfId="1253"/>
    <cellStyle name="常规 7 2 7 3" xfId="1254"/>
    <cellStyle name="常规 7 2 8" xfId="1255"/>
    <cellStyle name="常规 7 2 8 2" xfId="1111"/>
    <cellStyle name="常规 7 2 8 3" xfId="1256"/>
    <cellStyle name="常规 7 2 9" xfId="1257"/>
    <cellStyle name="常规 7 2 9 2" xfId="1258"/>
    <cellStyle name="常规 7 2 9 3" xfId="1259"/>
    <cellStyle name="常规 7 3" xfId="1260"/>
    <cellStyle name="常规 7 3 2" xfId="1261"/>
    <cellStyle name="常规 7 4" xfId="978"/>
    <cellStyle name="常规 7 4 2" xfId="981"/>
    <cellStyle name="常规 7 5" xfId="986"/>
    <cellStyle name="常规 7 5 2" xfId="988"/>
    <cellStyle name="常规 7 6" xfId="990"/>
    <cellStyle name="常规 7 6 2" xfId="992"/>
    <cellStyle name="常规 7 7" xfId="995"/>
    <cellStyle name="常规 7 7 2" xfId="997"/>
    <cellStyle name="常规 7 8" xfId="1001"/>
    <cellStyle name="常规 7 8 2" xfId="1003"/>
    <cellStyle name="常规 7 9" xfId="1005"/>
    <cellStyle name="常规 7 9 2" xfId="1007"/>
    <cellStyle name="常规 8" xfId="1102"/>
    <cellStyle name="常规 8 10" xfId="1262"/>
    <cellStyle name="常规 8 11" xfId="1263"/>
    <cellStyle name="常规 8 2" xfId="1264"/>
    <cellStyle name="常规 8 2 2" xfId="1265"/>
    <cellStyle name="常规 8 2 2 2" xfId="1266"/>
    <cellStyle name="常规 8 2 3" xfId="1267"/>
    <cellStyle name="常规 8 3" xfId="1268"/>
    <cellStyle name="常规 8 3 2" xfId="1269"/>
    <cellStyle name="常规 8 3 2 2" xfId="1270"/>
    <cellStyle name="常规 8 3 3" xfId="1271"/>
    <cellStyle name="常规 8 4" xfId="1016"/>
    <cellStyle name="常规 8 4 2" xfId="1019"/>
    <cellStyle name="常规 8 4 2 2" xfId="1272"/>
    <cellStyle name="常规 8 4 3" xfId="1273"/>
    <cellStyle name="常规 8 5" xfId="1022"/>
    <cellStyle name="常规 8 5 2" xfId="1274"/>
    <cellStyle name="常规 8 5 2 2" xfId="1275"/>
    <cellStyle name="常规 8 5 3" xfId="812"/>
    <cellStyle name="常规 8 6" xfId="1276"/>
    <cellStyle name="常规 8 6 2" xfId="1277"/>
    <cellStyle name="常规 8 6 2 2" xfId="1278"/>
    <cellStyle name="常规 8 6 3" xfId="1279"/>
    <cellStyle name="常规 8 7" xfId="1280"/>
    <cellStyle name="常规 8 7 2" xfId="1281"/>
    <cellStyle name="常规 8 8" xfId="1282"/>
    <cellStyle name="常规 8 8 2" xfId="1283"/>
    <cellStyle name="常规 8 9" xfId="1284"/>
    <cellStyle name="常规 8 9 2" xfId="1285"/>
    <cellStyle name="常规 8 9 3" xfId="1286"/>
    <cellStyle name="常规 9" xfId="1105"/>
    <cellStyle name="常规 9 10" xfId="1287"/>
    <cellStyle name="常规 9 10 2" xfId="1288"/>
    <cellStyle name="常规 9 10 3" xfId="1289"/>
    <cellStyle name="常规 9 11" xfId="1290"/>
    <cellStyle name="常规 9 11 2" xfId="1291"/>
    <cellStyle name="常规 9 11 3" xfId="1292"/>
    <cellStyle name="常规 9 12" xfId="1293"/>
    <cellStyle name="常规 9 13" xfId="1294"/>
    <cellStyle name="常规 9 2" xfId="1247"/>
    <cellStyle name="常规 9 2 2" xfId="1295"/>
    <cellStyle name="常规 9 2 2 2" xfId="1296"/>
    <cellStyle name="常规 9 2 3" xfId="1297"/>
    <cellStyle name="常规 9 3" xfId="1249"/>
    <cellStyle name="常规 9 3 2" xfId="1298"/>
    <cellStyle name="常规 9 3 2 2" xfId="1299"/>
    <cellStyle name="常规 9 3 3" xfId="1300"/>
    <cellStyle name="常规 9 4" xfId="1027"/>
    <cellStyle name="常规 9 4 2" xfId="1030"/>
    <cellStyle name="常规 9 4 2 2" xfId="1301"/>
    <cellStyle name="常规 9 4 3" xfId="1302"/>
    <cellStyle name="常规 9 5" xfId="1033"/>
    <cellStyle name="常规 9 5 2" xfId="1303"/>
    <cellStyle name="常规 9 6" xfId="88"/>
    <cellStyle name="常规 9 6 2" xfId="69"/>
    <cellStyle name="常规 9 6 2 2" xfId="608"/>
    <cellStyle name="常规 9 6 3" xfId="1304"/>
    <cellStyle name="常规 9 7" xfId="3"/>
    <cellStyle name="常规 9 7 2" xfId="1305"/>
    <cellStyle name="常规 9 7 2 2" xfId="850"/>
    <cellStyle name="常规 9 7 3" xfId="1306"/>
    <cellStyle name="常规 9 8" xfId="1307"/>
    <cellStyle name="常规 9 8 2" xfId="1308"/>
    <cellStyle name="常规 9 9" xfId="1309"/>
    <cellStyle name="常规 9 9 2" xfId="1310"/>
    <cellStyle name="常规_Sheet1_26 2" xfId="1311"/>
    <cellStyle name="样式 1" xfId="1312"/>
    <cellStyle name="样式 1 2" xfId="13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
  <sheetViews>
    <sheetView showGridLines="0" showRowColHeaders="0" showZeros="0" showOutlineSymbols="0" topLeftCell="B20" workbookViewId="0"/>
  </sheetViews>
  <sheetFormatPr defaultColWidth="8.75" defaultRowHeight="14.25"/>
  <sheetData/>
  <phoneticPr fontId="37" type="noConversion"/>
  <pageMargins left="0.75" right="0.75" top="1" bottom="1" header="0.5" footer="0.5"/>
  <headerFooter scaleWithDoc="0" alignWithMargins="0"/>
</worksheet>
</file>

<file path=xl/worksheets/sheet2.xml><?xml version="1.0" encoding="utf-8"?>
<worksheet xmlns="http://schemas.openxmlformats.org/spreadsheetml/2006/main" xmlns:r="http://schemas.openxmlformats.org/officeDocument/2006/relationships">
  <dimension ref="A1:IV13"/>
  <sheetViews>
    <sheetView topLeftCell="A4" zoomScale="70" zoomScaleNormal="70" workbookViewId="0">
      <selection activeCell="D5" sqref="D5"/>
    </sheetView>
  </sheetViews>
  <sheetFormatPr defaultColWidth="8.75" defaultRowHeight="15.75"/>
  <cols>
    <col min="1" max="1" width="13.625" style="71" customWidth="1"/>
    <col min="2" max="2" width="27.125" style="73" customWidth="1"/>
    <col min="3" max="5" width="28.625" style="73" customWidth="1"/>
    <col min="6" max="6" width="18" style="73" customWidth="1"/>
    <col min="7" max="7" width="18.125" style="73" customWidth="1"/>
    <col min="8" max="8" width="9" style="71" customWidth="1"/>
    <col min="9" max="9" width="12.75" style="71" customWidth="1"/>
    <col min="10" max="32" width="9" style="71" customWidth="1"/>
    <col min="33" max="254" width="8.75" style="71" customWidth="1"/>
  </cols>
  <sheetData>
    <row r="1" spans="1:256" ht="43.5" customHeight="1">
      <c r="A1" s="145" t="s">
        <v>0</v>
      </c>
      <c r="B1" s="145"/>
      <c r="C1" s="145"/>
      <c r="D1" s="145"/>
      <c r="E1" s="145"/>
      <c r="F1" s="145"/>
      <c r="G1" s="146"/>
    </row>
    <row r="2" spans="1:256" s="72" customFormat="1" ht="42.75" customHeight="1">
      <c r="A2" s="147"/>
      <c r="B2" s="147"/>
      <c r="C2" s="74"/>
      <c r="D2" s="74"/>
      <c r="E2" s="148" t="s">
        <v>1</v>
      </c>
      <c r="F2" s="148"/>
      <c r="G2" s="148"/>
    </row>
    <row r="3" spans="1:256" s="91" customFormat="1" ht="65.099999999999994" customHeight="1">
      <c r="A3" s="149" t="s">
        <v>2</v>
      </c>
      <c r="B3" s="149"/>
      <c r="C3" s="94" t="s">
        <v>3</v>
      </c>
      <c r="D3" s="94" t="s">
        <v>4</v>
      </c>
      <c r="E3" s="149" t="s">
        <v>5</v>
      </c>
      <c r="F3" s="149"/>
      <c r="G3" s="94" t="s">
        <v>6</v>
      </c>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c r="DV3" s="95"/>
      <c r="DW3" s="95"/>
      <c r="DX3" s="95"/>
      <c r="DY3" s="95"/>
      <c r="DZ3" s="95"/>
      <c r="EA3" s="95"/>
      <c r="EB3" s="95"/>
      <c r="EC3" s="95"/>
      <c r="ED3" s="95"/>
      <c r="EE3" s="95"/>
      <c r="EF3" s="95"/>
      <c r="EG3" s="95"/>
      <c r="EH3" s="95"/>
      <c r="EI3" s="95"/>
      <c r="EJ3" s="95"/>
      <c r="EK3" s="95"/>
      <c r="EL3" s="95"/>
      <c r="EM3" s="95"/>
      <c r="EN3" s="95"/>
      <c r="EO3" s="95"/>
      <c r="EP3" s="95"/>
      <c r="EQ3" s="95"/>
      <c r="ER3" s="95"/>
      <c r="ES3" s="95"/>
      <c r="ET3" s="95"/>
      <c r="EU3" s="95"/>
      <c r="EV3" s="95"/>
      <c r="EW3" s="95"/>
      <c r="EX3" s="95"/>
      <c r="EY3" s="95"/>
      <c r="EZ3" s="95"/>
      <c r="FA3" s="95"/>
      <c r="FB3" s="95"/>
      <c r="FC3" s="95"/>
      <c r="FD3" s="95"/>
      <c r="FE3" s="95"/>
      <c r="FF3" s="95"/>
      <c r="FG3" s="95"/>
      <c r="FH3" s="95"/>
      <c r="FI3" s="95"/>
      <c r="FJ3" s="95"/>
      <c r="FK3" s="95"/>
      <c r="FL3" s="95"/>
      <c r="FM3" s="95"/>
      <c r="FN3" s="95"/>
      <c r="FO3" s="95"/>
      <c r="FP3" s="95"/>
      <c r="FQ3" s="95"/>
      <c r="FR3" s="95"/>
      <c r="FS3" s="95"/>
      <c r="FT3" s="95"/>
      <c r="FU3" s="95"/>
      <c r="FV3" s="95"/>
      <c r="FW3" s="95"/>
      <c r="FX3" s="95"/>
      <c r="FY3" s="95"/>
      <c r="FZ3" s="95"/>
      <c r="GA3" s="95"/>
      <c r="GB3" s="95"/>
      <c r="GC3" s="95"/>
      <c r="GD3" s="95"/>
      <c r="GE3" s="95"/>
      <c r="GF3" s="95"/>
      <c r="GG3" s="95"/>
      <c r="GH3" s="95"/>
      <c r="GI3" s="95"/>
      <c r="GJ3" s="95"/>
      <c r="GK3" s="95"/>
      <c r="GL3" s="95"/>
      <c r="GM3" s="95"/>
      <c r="GN3" s="95"/>
      <c r="GO3" s="95"/>
      <c r="GP3" s="95"/>
      <c r="GQ3" s="95"/>
      <c r="GR3" s="95"/>
      <c r="GS3" s="95"/>
      <c r="GT3" s="95"/>
      <c r="GU3" s="95"/>
      <c r="GV3" s="95"/>
      <c r="GW3" s="95"/>
      <c r="GX3" s="95"/>
      <c r="GY3" s="95"/>
      <c r="GZ3" s="95"/>
      <c r="HA3" s="95"/>
      <c r="HB3" s="95"/>
      <c r="HC3" s="95"/>
      <c r="HD3" s="95"/>
      <c r="HE3" s="95"/>
      <c r="HF3" s="95"/>
      <c r="HG3" s="95"/>
      <c r="HH3" s="95"/>
      <c r="HI3" s="95"/>
      <c r="HJ3" s="95"/>
      <c r="HK3" s="95"/>
      <c r="HL3" s="95"/>
      <c r="HM3" s="95"/>
      <c r="HN3" s="95"/>
      <c r="HO3" s="95"/>
      <c r="HP3" s="95"/>
      <c r="HQ3" s="95"/>
      <c r="HR3" s="95"/>
      <c r="HS3" s="95"/>
      <c r="HT3" s="95"/>
      <c r="HU3" s="95"/>
      <c r="HV3" s="95"/>
      <c r="HW3" s="95"/>
      <c r="HX3" s="95"/>
      <c r="HY3" s="95"/>
      <c r="HZ3" s="95"/>
      <c r="IA3" s="95"/>
      <c r="IB3" s="95"/>
      <c r="IC3" s="95"/>
      <c r="ID3" s="95"/>
      <c r="IE3" s="95"/>
      <c r="IF3" s="95"/>
      <c r="IG3" s="95"/>
      <c r="IH3" s="95"/>
      <c r="II3" s="95"/>
      <c r="IJ3" s="95"/>
      <c r="IK3" s="95"/>
      <c r="IL3" s="95"/>
      <c r="IM3" s="95"/>
      <c r="IN3" s="95"/>
      <c r="IO3" s="95"/>
      <c r="IP3" s="95"/>
      <c r="IQ3" s="95"/>
      <c r="IR3" s="95"/>
      <c r="IS3" s="95"/>
      <c r="IT3" s="95"/>
    </row>
    <row r="4" spans="1:256" s="92" customFormat="1" ht="59.25" customHeight="1">
      <c r="A4" s="140" t="s">
        <v>7</v>
      </c>
      <c r="B4" s="140"/>
      <c r="C4" s="96">
        <v>290</v>
      </c>
      <c r="D4" s="97" t="e">
        <f>sheet1!#REF!/10000+#REF!/10000</f>
        <v>#REF!</v>
      </c>
      <c r="E4" s="97" t="e">
        <f>sheet1!#REF!/10000+#REF!/10000</f>
        <v>#REF!</v>
      </c>
      <c r="F4" s="96" t="s">
        <v>8</v>
      </c>
      <c r="G4" s="96"/>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c r="BA4" s="98"/>
      <c r="BB4" s="98"/>
      <c r="BC4" s="98"/>
      <c r="BD4" s="98"/>
      <c r="BE4" s="98"/>
      <c r="BF4" s="98"/>
      <c r="BG4" s="98"/>
      <c r="BH4" s="98"/>
      <c r="BI4" s="98"/>
      <c r="BJ4" s="98"/>
      <c r="BK4" s="98"/>
      <c r="BL4" s="98"/>
      <c r="BM4" s="98"/>
      <c r="BN4" s="98"/>
      <c r="BO4" s="98"/>
      <c r="BP4" s="98"/>
      <c r="BQ4" s="98"/>
      <c r="BR4" s="98"/>
      <c r="BS4" s="98"/>
      <c r="BT4" s="98"/>
      <c r="BU4" s="98"/>
      <c r="BV4" s="98"/>
      <c r="BW4" s="98"/>
      <c r="BX4" s="98"/>
      <c r="BY4" s="98"/>
      <c r="BZ4" s="98"/>
      <c r="CA4" s="98"/>
      <c r="CB4" s="98"/>
      <c r="CC4" s="98"/>
      <c r="CD4" s="98"/>
      <c r="CE4" s="98"/>
      <c r="CF4" s="98"/>
      <c r="CG4" s="98"/>
      <c r="CH4" s="98"/>
      <c r="CI4" s="98"/>
      <c r="CJ4" s="98"/>
      <c r="CK4" s="98"/>
      <c r="CL4" s="98"/>
      <c r="CM4" s="98"/>
      <c r="CN4" s="98"/>
      <c r="CO4" s="98"/>
      <c r="CP4" s="98"/>
      <c r="CQ4" s="98"/>
      <c r="CR4" s="98"/>
      <c r="CS4" s="98"/>
      <c r="CT4" s="98"/>
      <c r="CU4" s="98"/>
      <c r="CV4" s="98"/>
      <c r="CW4" s="98"/>
      <c r="CX4" s="98"/>
      <c r="CY4" s="98"/>
      <c r="CZ4" s="98"/>
      <c r="DA4" s="98"/>
      <c r="DB4" s="98"/>
      <c r="DC4" s="98"/>
      <c r="DD4" s="98"/>
      <c r="DE4" s="98"/>
      <c r="DF4" s="98"/>
      <c r="DG4" s="98"/>
      <c r="DH4" s="98"/>
      <c r="DI4" s="98"/>
      <c r="DJ4" s="98"/>
      <c r="DK4" s="98"/>
      <c r="DL4" s="98"/>
      <c r="DM4" s="98"/>
      <c r="DN4" s="98"/>
      <c r="DO4" s="98"/>
      <c r="DP4" s="98"/>
      <c r="DQ4" s="98"/>
      <c r="DR4" s="98"/>
      <c r="DS4" s="98"/>
      <c r="DT4" s="98"/>
      <c r="DU4" s="98"/>
      <c r="DV4" s="98"/>
      <c r="DW4" s="98"/>
      <c r="DX4" s="98"/>
      <c r="DY4" s="98"/>
      <c r="DZ4" s="98"/>
      <c r="EA4" s="98"/>
      <c r="EB4" s="98"/>
      <c r="EC4" s="98"/>
      <c r="ED4" s="98"/>
      <c r="EE4" s="98"/>
      <c r="EF4" s="98"/>
      <c r="EG4" s="98"/>
      <c r="EH4" s="98"/>
      <c r="EI4" s="98"/>
      <c r="EJ4" s="98"/>
      <c r="EK4" s="98"/>
      <c r="EL4" s="98"/>
      <c r="EM4" s="98"/>
      <c r="EN4" s="98"/>
      <c r="EO4" s="98"/>
      <c r="EP4" s="98"/>
      <c r="EQ4" s="98"/>
      <c r="ER4" s="98"/>
      <c r="ES4" s="98"/>
      <c r="ET4" s="98"/>
      <c r="EU4" s="98"/>
      <c r="EV4" s="98"/>
      <c r="EW4" s="98"/>
      <c r="EX4" s="98"/>
      <c r="EY4" s="98"/>
      <c r="EZ4" s="98"/>
      <c r="FA4" s="98"/>
      <c r="FB4" s="98"/>
      <c r="FC4" s="98"/>
      <c r="FD4" s="98"/>
      <c r="FE4" s="98"/>
      <c r="FF4" s="98"/>
      <c r="FG4" s="98"/>
      <c r="FH4" s="98"/>
      <c r="FI4" s="98"/>
      <c r="FJ4" s="98"/>
      <c r="FK4" s="98"/>
      <c r="FL4" s="98"/>
      <c r="FM4" s="98"/>
      <c r="FN4" s="98"/>
      <c r="FO4" s="98"/>
      <c r="FP4" s="98"/>
      <c r="FQ4" s="98"/>
      <c r="FR4" s="98"/>
      <c r="FS4" s="98"/>
      <c r="FT4" s="98"/>
      <c r="FU4" s="98"/>
      <c r="FV4" s="98"/>
      <c r="FW4" s="98"/>
      <c r="FX4" s="98"/>
      <c r="FY4" s="98"/>
      <c r="FZ4" s="98"/>
      <c r="GA4" s="98"/>
      <c r="GB4" s="98"/>
      <c r="GC4" s="98"/>
      <c r="GD4" s="98"/>
      <c r="GE4" s="98"/>
      <c r="GF4" s="98"/>
      <c r="GG4" s="98"/>
      <c r="GH4" s="98"/>
      <c r="GI4" s="98"/>
      <c r="GJ4" s="98"/>
      <c r="GK4" s="98"/>
      <c r="GL4" s="98"/>
      <c r="GM4" s="98"/>
      <c r="GN4" s="98"/>
      <c r="GO4" s="98"/>
      <c r="GP4" s="98"/>
      <c r="GQ4" s="98"/>
      <c r="GR4" s="98"/>
      <c r="GS4" s="98"/>
      <c r="GT4" s="98"/>
      <c r="GU4" s="98"/>
      <c r="GV4" s="98"/>
      <c r="GW4" s="98"/>
      <c r="GX4" s="98"/>
      <c r="GY4" s="98"/>
      <c r="GZ4" s="98"/>
      <c r="HA4" s="98"/>
      <c r="HB4" s="98"/>
      <c r="HC4" s="98"/>
      <c r="HD4" s="98"/>
      <c r="HE4" s="98"/>
      <c r="HF4" s="98"/>
      <c r="HG4" s="98"/>
      <c r="HH4" s="98"/>
      <c r="HI4" s="98"/>
      <c r="HJ4" s="98"/>
      <c r="HK4" s="98"/>
      <c r="HL4" s="98"/>
      <c r="HM4" s="98"/>
      <c r="HN4" s="98"/>
      <c r="HO4" s="98"/>
      <c r="HP4" s="98"/>
      <c r="HQ4" s="98"/>
      <c r="HR4" s="98"/>
      <c r="HS4" s="98"/>
      <c r="HT4" s="98"/>
      <c r="HU4" s="98"/>
      <c r="HV4" s="98"/>
      <c r="HW4" s="98"/>
      <c r="HX4" s="98"/>
      <c r="HY4" s="98"/>
      <c r="HZ4" s="98"/>
      <c r="IA4" s="98"/>
      <c r="IB4" s="98"/>
      <c r="IC4" s="98"/>
      <c r="ID4" s="98"/>
      <c r="IE4" s="98"/>
      <c r="IF4" s="98"/>
      <c r="IG4" s="98"/>
      <c r="IH4" s="98"/>
      <c r="II4" s="98"/>
      <c r="IJ4" s="98"/>
      <c r="IK4" s="98"/>
      <c r="IL4" s="98"/>
      <c r="IM4" s="98"/>
      <c r="IN4" s="98"/>
      <c r="IO4" s="98"/>
      <c r="IP4" s="98"/>
      <c r="IQ4" s="98"/>
      <c r="IR4" s="98"/>
      <c r="IS4" s="98"/>
      <c r="IT4" s="98"/>
    </row>
    <row r="5" spans="1:256" s="93" customFormat="1" ht="58.5" customHeight="1">
      <c r="A5" s="144" t="s">
        <v>9</v>
      </c>
      <c r="B5" s="99" t="s">
        <v>10</v>
      </c>
      <c r="C5" s="99">
        <v>127</v>
      </c>
      <c r="D5" s="100" t="e">
        <f>sheet1!#REF!/10000+#REF!/10000</f>
        <v>#REF!</v>
      </c>
      <c r="E5" s="100" t="e">
        <f>sheet1!#REF!/10000+#REF!/10000</f>
        <v>#REF!</v>
      </c>
      <c r="F5" s="101" t="e">
        <f>E5/E4-0.001</f>
        <v>#REF!</v>
      </c>
      <c r="G5" s="102"/>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3"/>
      <c r="BB5" s="103"/>
      <c r="BC5" s="103"/>
      <c r="BD5" s="103"/>
      <c r="BE5" s="103"/>
      <c r="BF5" s="103"/>
      <c r="BG5" s="103"/>
      <c r="BH5" s="103"/>
      <c r="BI5" s="103"/>
      <c r="BJ5" s="103"/>
      <c r="BK5" s="103"/>
      <c r="BL5" s="103"/>
      <c r="BM5" s="103"/>
      <c r="BN5" s="103"/>
      <c r="BO5" s="103"/>
      <c r="BP5" s="103"/>
      <c r="BQ5" s="103"/>
      <c r="BR5" s="103"/>
      <c r="BS5" s="103"/>
      <c r="BT5" s="103"/>
      <c r="BU5" s="103"/>
      <c r="BV5" s="103"/>
      <c r="BW5" s="103"/>
      <c r="BX5" s="103"/>
      <c r="BY5" s="103"/>
      <c r="BZ5" s="103"/>
      <c r="CA5" s="103"/>
      <c r="CB5" s="103"/>
      <c r="CC5" s="103"/>
      <c r="CD5" s="103"/>
      <c r="CE5" s="103"/>
      <c r="CF5" s="103"/>
      <c r="CG5" s="103"/>
      <c r="CH5" s="103"/>
      <c r="CI5" s="103"/>
      <c r="CJ5" s="103"/>
      <c r="CK5" s="103"/>
      <c r="CL5" s="103"/>
      <c r="CM5" s="103"/>
      <c r="CN5" s="103"/>
      <c r="CO5" s="103"/>
      <c r="CP5" s="103"/>
      <c r="CQ5" s="103"/>
      <c r="CR5" s="103"/>
      <c r="CS5" s="103"/>
      <c r="CT5" s="103"/>
      <c r="CU5" s="103"/>
      <c r="CV5" s="103"/>
      <c r="CW5" s="103"/>
      <c r="CX5" s="103"/>
      <c r="CY5" s="103"/>
      <c r="CZ5" s="103"/>
      <c r="DA5" s="103"/>
      <c r="DB5" s="103"/>
      <c r="DC5" s="103"/>
      <c r="DD5" s="103"/>
      <c r="DE5" s="103"/>
      <c r="DF5" s="103"/>
      <c r="DG5" s="103"/>
      <c r="DH5" s="103"/>
      <c r="DI5" s="103"/>
      <c r="DJ5" s="103"/>
      <c r="DK5" s="103"/>
      <c r="DL5" s="103"/>
      <c r="DM5" s="103"/>
      <c r="DN5" s="103"/>
      <c r="DO5" s="103"/>
      <c r="DP5" s="103"/>
      <c r="DQ5" s="103"/>
      <c r="DR5" s="103"/>
      <c r="DS5" s="103"/>
      <c r="DT5" s="103"/>
      <c r="DU5" s="103"/>
      <c r="DV5" s="103"/>
      <c r="DW5" s="103"/>
      <c r="DX5" s="103"/>
      <c r="DY5" s="103"/>
      <c r="DZ5" s="103"/>
      <c r="EA5" s="103"/>
      <c r="EB5" s="103"/>
      <c r="EC5" s="103"/>
      <c r="ED5" s="103"/>
      <c r="EE5" s="103"/>
      <c r="EF5" s="103"/>
      <c r="EG5" s="103"/>
      <c r="EH5" s="103"/>
      <c r="EI5" s="103"/>
      <c r="EJ5" s="103"/>
      <c r="EK5" s="103"/>
      <c r="EL5" s="103"/>
      <c r="EM5" s="103"/>
      <c r="EN5" s="103"/>
      <c r="EO5" s="103"/>
      <c r="EP5" s="103"/>
      <c r="EQ5" s="103"/>
      <c r="ER5" s="103"/>
      <c r="ES5" s="103"/>
      <c r="ET5" s="103"/>
      <c r="EU5" s="103"/>
      <c r="EV5" s="103"/>
      <c r="EW5" s="103"/>
      <c r="EX5" s="103"/>
      <c r="EY5" s="103"/>
      <c r="EZ5" s="103"/>
      <c r="FA5" s="103"/>
      <c r="FB5" s="103"/>
      <c r="FC5" s="103"/>
      <c r="FD5" s="103"/>
      <c r="FE5" s="103"/>
      <c r="FF5" s="103"/>
      <c r="FG5" s="103"/>
      <c r="FH5" s="103"/>
      <c r="FI5" s="103"/>
      <c r="FJ5" s="103"/>
      <c r="FK5" s="103"/>
      <c r="FL5" s="103"/>
      <c r="FM5" s="103"/>
      <c r="FN5" s="103"/>
      <c r="FO5" s="103"/>
      <c r="FP5" s="103"/>
      <c r="FQ5" s="103"/>
      <c r="FR5" s="103"/>
      <c r="FS5" s="103"/>
      <c r="FT5" s="103"/>
      <c r="FU5" s="103"/>
      <c r="FV5" s="103"/>
      <c r="FW5" s="103"/>
      <c r="FX5" s="103"/>
      <c r="FY5" s="103"/>
      <c r="FZ5" s="103"/>
      <c r="GA5" s="103"/>
      <c r="GB5" s="103"/>
      <c r="GC5" s="103"/>
      <c r="GD5" s="103"/>
      <c r="GE5" s="103"/>
      <c r="GF5" s="103"/>
      <c r="GG5" s="103"/>
      <c r="GH5" s="103"/>
      <c r="GI5" s="103"/>
      <c r="GJ5" s="103"/>
      <c r="GK5" s="103"/>
      <c r="GL5" s="103"/>
      <c r="GM5" s="103"/>
      <c r="GN5" s="103"/>
      <c r="GO5" s="103"/>
      <c r="GP5" s="103"/>
      <c r="GQ5" s="103"/>
      <c r="GR5" s="103"/>
      <c r="GS5" s="103"/>
      <c r="GT5" s="103"/>
      <c r="GU5" s="103"/>
      <c r="GV5" s="103"/>
      <c r="GW5" s="103"/>
      <c r="GX5" s="103"/>
      <c r="GY5" s="103"/>
      <c r="GZ5" s="103"/>
      <c r="HA5" s="103"/>
      <c r="HB5" s="103"/>
      <c r="HC5" s="103"/>
      <c r="HD5" s="103"/>
      <c r="HE5" s="103"/>
      <c r="HF5" s="103"/>
      <c r="HG5" s="103"/>
      <c r="HH5" s="103"/>
      <c r="HI5" s="103"/>
      <c r="HJ5" s="103"/>
      <c r="HK5" s="103"/>
      <c r="HL5" s="103"/>
      <c r="HM5" s="103"/>
      <c r="HN5" s="103"/>
      <c r="HO5" s="103"/>
      <c r="HP5" s="103"/>
      <c r="HQ5" s="103"/>
      <c r="HR5" s="103"/>
      <c r="HS5" s="103"/>
      <c r="HT5" s="103"/>
      <c r="HU5" s="103"/>
      <c r="HV5" s="103"/>
      <c r="HW5" s="103"/>
      <c r="HX5" s="103"/>
      <c r="HY5" s="103"/>
      <c r="HZ5" s="103"/>
      <c r="IA5" s="103"/>
      <c r="IB5" s="103"/>
      <c r="IC5" s="103"/>
      <c r="ID5" s="103"/>
      <c r="IE5" s="103"/>
      <c r="IF5" s="103"/>
      <c r="IG5" s="103"/>
      <c r="IH5" s="103"/>
      <c r="II5" s="103"/>
      <c r="IJ5" s="103"/>
      <c r="IK5" s="103"/>
      <c r="IL5" s="103"/>
      <c r="IM5" s="103"/>
      <c r="IN5" s="103"/>
      <c r="IO5" s="103"/>
      <c r="IP5" s="103"/>
      <c r="IQ5" s="103"/>
      <c r="IR5" s="103"/>
      <c r="IS5" s="103"/>
      <c r="IT5" s="103"/>
    </row>
    <row r="6" spans="1:256" s="93" customFormat="1" ht="58.5" customHeight="1">
      <c r="A6" s="144"/>
      <c r="B6" s="99" t="s">
        <v>11</v>
      </c>
      <c r="C6" s="99">
        <v>110</v>
      </c>
      <c r="D6" s="100" t="e">
        <f>sheet1!#REF!/10000+#REF!/10000</f>
        <v>#REF!</v>
      </c>
      <c r="E6" s="100" t="e">
        <f>sheet1!#REF!/10000+#REF!/10000</f>
        <v>#REF!</v>
      </c>
      <c r="F6" s="101" t="e">
        <f>E6/E4</f>
        <v>#REF!</v>
      </c>
      <c r="G6" s="102"/>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3"/>
      <c r="BF6" s="103"/>
      <c r="BG6" s="103"/>
      <c r="BH6" s="103"/>
      <c r="BI6" s="103"/>
      <c r="BJ6" s="103"/>
      <c r="BK6" s="103"/>
      <c r="BL6" s="103"/>
      <c r="BM6" s="103"/>
      <c r="BN6" s="103"/>
      <c r="BO6" s="103"/>
      <c r="BP6" s="103"/>
      <c r="BQ6" s="103"/>
      <c r="BR6" s="103"/>
      <c r="BS6" s="103"/>
      <c r="BT6" s="103"/>
      <c r="BU6" s="103"/>
      <c r="BV6" s="103"/>
      <c r="BW6" s="103"/>
      <c r="BX6" s="103"/>
      <c r="BY6" s="103"/>
      <c r="BZ6" s="103"/>
      <c r="CA6" s="103"/>
      <c r="CB6" s="103"/>
      <c r="CC6" s="103"/>
      <c r="CD6" s="103"/>
      <c r="CE6" s="103"/>
      <c r="CF6" s="103"/>
      <c r="CG6" s="103"/>
      <c r="CH6" s="103"/>
      <c r="CI6" s="103"/>
      <c r="CJ6" s="103"/>
      <c r="CK6" s="103"/>
      <c r="CL6" s="103"/>
      <c r="CM6" s="103"/>
      <c r="CN6" s="103"/>
      <c r="CO6" s="103"/>
      <c r="CP6" s="103"/>
      <c r="CQ6" s="103"/>
      <c r="CR6" s="103"/>
      <c r="CS6" s="103"/>
      <c r="CT6" s="103"/>
      <c r="CU6" s="103"/>
      <c r="CV6" s="103"/>
      <c r="CW6" s="103"/>
      <c r="CX6" s="103"/>
      <c r="CY6" s="103"/>
      <c r="CZ6" s="103"/>
      <c r="DA6" s="103"/>
      <c r="DB6" s="103"/>
      <c r="DC6" s="103"/>
      <c r="DD6" s="103"/>
      <c r="DE6" s="103"/>
      <c r="DF6" s="103"/>
      <c r="DG6" s="103"/>
      <c r="DH6" s="103"/>
      <c r="DI6" s="103"/>
      <c r="DJ6" s="103"/>
      <c r="DK6" s="103"/>
      <c r="DL6" s="103"/>
      <c r="DM6" s="103"/>
      <c r="DN6" s="103"/>
      <c r="DO6" s="103"/>
      <c r="DP6" s="103"/>
      <c r="DQ6" s="103"/>
      <c r="DR6" s="103"/>
      <c r="DS6" s="103"/>
      <c r="DT6" s="103"/>
      <c r="DU6" s="103"/>
      <c r="DV6" s="103"/>
      <c r="DW6" s="103"/>
      <c r="DX6" s="103"/>
      <c r="DY6" s="103"/>
      <c r="DZ6" s="103"/>
      <c r="EA6" s="103"/>
      <c r="EB6" s="103"/>
      <c r="EC6" s="103"/>
      <c r="ED6" s="103"/>
      <c r="EE6" s="103"/>
      <c r="EF6" s="103"/>
      <c r="EG6" s="103"/>
      <c r="EH6" s="103"/>
      <c r="EI6" s="103"/>
      <c r="EJ6" s="103"/>
      <c r="EK6" s="103"/>
      <c r="EL6" s="103"/>
      <c r="EM6" s="103"/>
      <c r="EN6" s="103"/>
      <c r="EO6" s="103"/>
      <c r="EP6" s="103"/>
      <c r="EQ6" s="103"/>
      <c r="ER6" s="103"/>
      <c r="ES6" s="103"/>
      <c r="ET6" s="103"/>
      <c r="EU6" s="103"/>
      <c r="EV6" s="103"/>
      <c r="EW6" s="103"/>
      <c r="EX6" s="103"/>
      <c r="EY6" s="103"/>
      <c r="EZ6" s="103"/>
      <c r="FA6" s="103"/>
      <c r="FB6" s="103"/>
      <c r="FC6" s="103"/>
      <c r="FD6" s="103"/>
      <c r="FE6" s="103"/>
      <c r="FF6" s="103"/>
      <c r="FG6" s="103"/>
      <c r="FH6" s="103"/>
      <c r="FI6" s="103"/>
      <c r="FJ6" s="103"/>
      <c r="FK6" s="103"/>
      <c r="FL6" s="103"/>
      <c r="FM6" s="103"/>
      <c r="FN6" s="103"/>
      <c r="FO6" s="103"/>
      <c r="FP6" s="103"/>
      <c r="FQ6" s="103"/>
      <c r="FR6" s="103"/>
      <c r="FS6" s="103"/>
      <c r="FT6" s="103"/>
      <c r="FU6" s="103"/>
      <c r="FV6" s="103"/>
      <c r="FW6" s="103"/>
      <c r="FX6" s="103"/>
      <c r="FY6" s="103"/>
      <c r="FZ6" s="103"/>
      <c r="GA6" s="103"/>
      <c r="GB6" s="103"/>
      <c r="GC6" s="103"/>
      <c r="GD6" s="103"/>
      <c r="GE6" s="103"/>
      <c r="GF6" s="103"/>
      <c r="GG6" s="103"/>
      <c r="GH6" s="103"/>
      <c r="GI6" s="103"/>
      <c r="GJ6" s="103"/>
      <c r="GK6" s="103"/>
      <c r="GL6" s="103"/>
      <c r="GM6" s="103"/>
      <c r="GN6" s="103"/>
      <c r="GO6" s="103"/>
      <c r="GP6" s="103"/>
      <c r="GQ6" s="103"/>
      <c r="GR6" s="103"/>
      <c r="GS6" s="103"/>
      <c r="GT6" s="103"/>
      <c r="GU6" s="103"/>
      <c r="GV6" s="103"/>
      <c r="GW6" s="103"/>
      <c r="GX6" s="103"/>
      <c r="GY6" s="103"/>
      <c r="GZ6" s="103"/>
      <c r="HA6" s="103"/>
      <c r="HB6" s="103"/>
      <c r="HC6" s="103"/>
      <c r="HD6" s="103"/>
      <c r="HE6" s="103"/>
      <c r="HF6" s="103"/>
      <c r="HG6" s="103"/>
      <c r="HH6" s="103"/>
      <c r="HI6" s="103"/>
      <c r="HJ6" s="103"/>
      <c r="HK6" s="103"/>
      <c r="HL6" s="103"/>
      <c r="HM6" s="103"/>
      <c r="HN6" s="103"/>
      <c r="HO6" s="103"/>
      <c r="HP6" s="103"/>
      <c r="HQ6" s="103"/>
      <c r="HR6" s="103"/>
      <c r="HS6" s="103"/>
      <c r="HT6" s="103"/>
      <c r="HU6" s="103"/>
      <c r="HV6" s="103"/>
      <c r="HW6" s="103"/>
      <c r="HX6" s="103"/>
      <c r="HY6" s="103"/>
      <c r="HZ6" s="103"/>
      <c r="IA6" s="103"/>
      <c r="IB6" s="103"/>
      <c r="IC6" s="103"/>
      <c r="ID6" s="103"/>
      <c r="IE6" s="103"/>
      <c r="IF6" s="103"/>
      <c r="IG6" s="103"/>
      <c r="IH6" s="103"/>
      <c r="II6" s="103"/>
      <c r="IJ6" s="103"/>
      <c r="IK6" s="103"/>
      <c r="IL6" s="103"/>
      <c r="IM6" s="103"/>
      <c r="IN6" s="103"/>
      <c r="IO6" s="103"/>
      <c r="IP6" s="103"/>
      <c r="IQ6" s="103"/>
      <c r="IR6" s="103"/>
      <c r="IS6" s="103"/>
      <c r="IT6" s="103"/>
    </row>
    <row r="7" spans="1:256" s="93" customFormat="1" ht="58.5" customHeight="1">
      <c r="A7" s="144"/>
      <c r="B7" s="99" t="s">
        <v>12</v>
      </c>
      <c r="C7" s="99">
        <v>53</v>
      </c>
      <c r="D7" s="104" t="e">
        <f>sheet1!#REF!/10000+#REF!/10000</f>
        <v>#REF!</v>
      </c>
      <c r="E7" s="104" t="e">
        <f>sheet1!#REF!/10000+#REF!/10000</f>
        <v>#REF!</v>
      </c>
      <c r="F7" s="101" t="e">
        <f>E7/E4</f>
        <v>#REF!</v>
      </c>
      <c r="G7" s="102"/>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c r="BD7" s="103"/>
      <c r="BE7" s="103"/>
      <c r="BF7" s="103"/>
      <c r="BG7" s="103"/>
      <c r="BH7" s="103"/>
      <c r="BI7" s="103"/>
      <c r="BJ7" s="103"/>
      <c r="BK7" s="103"/>
      <c r="BL7" s="103"/>
      <c r="BM7" s="103"/>
      <c r="BN7" s="103"/>
      <c r="BO7" s="103"/>
      <c r="BP7" s="103"/>
      <c r="BQ7" s="103"/>
      <c r="BR7" s="103"/>
      <c r="BS7" s="103"/>
      <c r="BT7" s="103"/>
      <c r="BU7" s="103"/>
      <c r="BV7" s="103"/>
      <c r="BW7" s="103"/>
      <c r="BX7" s="103"/>
      <c r="BY7" s="103"/>
      <c r="BZ7" s="103"/>
      <c r="CA7" s="103"/>
      <c r="CB7" s="103"/>
      <c r="CC7" s="103"/>
      <c r="CD7" s="103"/>
      <c r="CE7" s="103"/>
      <c r="CF7" s="103"/>
      <c r="CG7" s="103"/>
      <c r="CH7" s="103"/>
      <c r="CI7" s="103"/>
      <c r="CJ7" s="103"/>
      <c r="CK7" s="103"/>
      <c r="CL7" s="103"/>
      <c r="CM7" s="103"/>
      <c r="CN7" s="103"/>
      <c r="CO7" s="103"/>
      <c r="CP7" s="103"/>
      <c r="CQ7" s="103"/>
      <c r="CR7" s="103"/>
      <c r="CS7" s="103"/>
      <c r="CT7" s="103"/>
      <c r="CU7" s="103"/>
      <c r="CV7" s="103"/>
      <c r="CW7" s="103"/>
      <c r="CX7" s="103"/>
      <c r="CY7" s="103"/>
      <c r="CZ7" s="103"/>
      <c r="DA7" s="103"/>
      <c r="DB7" s="103"/>
      <c r="DC7" s="103"/>
      <c r="DD7" s="103"/>
      <c r="DE7" s="103"/>
      <c r="DF7" s="103"/>
      <c r="DG7" s="103"/>
      <c r="DH7" s="103"/>
      <c r="DI7" s="103"/>
      <c r="DJ7" s="103"/>
      <c r="DK7" s="103"/>
      <c r="DL7" s="103"/>
      <c r="DM7" s="103"/>
      <c r="DN7" s="103"/>
      <c r="DO7" s="103"/>
      <c r="DP7" s="103"/>
      <c r="DQ7" s="103"/>
      <c r="DR7" s="103"/>
      <c r="DS7" s="103"/>
      <c r="DT7" s="103"/>
      <c r="DU7" s="103"/>
      <c r="DV7" s="103"/>
      <c r="DW7" s="103"/>
      <c r="DX7" s="103"/>
      <c r="DY7" s="103"/>
      <c r="DZ7" s="103"/>
      <c r="EA7" s="103"/>
      <c r="EB7" s="103"/>
      <c r="EC7" s="103"/>
      <c r="ED7" s="103"/>
      <c r="EE7" s="103"/>
      <c r="EF7" s="103"/>
      <c r="EG7" s="103"/>
      <c r="EH7" s="103"/>
      <c r="EI7" s="103"/>
      <c r="EJ7" s="103"/>
      <c r="EK7" s="103"/>
      <c r="EL7" s="103"/>
      <c r="EM7" s="103"/>
      <c r="EN7" s="103"/>
      <c r="EO7" s="103"/>
      <c r="EP7" s="103"/>
      <c r="EQ7" s="103"/>
      <c r="ER7" s="103"/>
      <c r="ES7" s="103"/>
      <c r="ET7" s="103"/>
      <c r="EU7" s="103"/>
      <c r="EV7" s="103"/>
      <c r="EW7" s="103"/>
      <c r="EX7" s="103"/>
      <c r="EY7" s="103"/>
      <c r="EZ7" s="103"/>
      <c r="FA7" s="103"/>
      <c r="FB7" s="103"/>
      <c r="FC7" s="103"/>
      <c r="FD7" s="103"/>
      <c r="FE7" s="103"/>
      <c r="FF7" s="103"/>
      <c r="FG7" s="103"/>
      <c r="FH7" s="103"/>
      <c r="FI7" s="103"/>
      <c r="FJ7" s="103"/>
      <c r="FK7" s="103"/>
      <c r="FL7" s="103"/>
      <c r="FM7" s="103"/>
      <c r="FN7" s="103"/>
      <c r="FO7" s="103"/>
      <c r="FP7" s="103"/>
      <c r="FQ7" s="103"/>
      <c r="FR7" s="103"/>
      <c r="FS7" s="103"/>
      <c r="FT7" s="103"/>
      <c r="FU7" s="103"/>
      <c r="FV7" s="103"/>
      <c r="FW7" s="103"/>
      <c r="FX7" s="103"/>
      <c r="FY7" s="103"/>
      <c r="FZ7" s="103"/>
      <c r="GA7" s="103"/>
      <c r="GB7" s="103"/>
      <c r="GC7" s="103"/>
      <c r="GD7" s="103"/>
      <c r="GE7" s="103"/>
      <c r="GF7" s="103"/>
      <c r="GG7" s="103"/>
      <c r="GH7" s="103"/>
      <c r="GI7" s="103"/>
      <c r="GJ7" s="103"/>
      <c r="GK7" s="103"/>
      <c r="GL7" s="103"/>
      <c r="GM7" s="103"/>
      <c r="GN7" s="103"/>
      <c r="GO7" s="103"/>
      <c r="GP7" s="103"/>
      <c r="GQ7" s="103"/>
      <c r="GR7" s="103"/>
      <c r="GS7" s="103"/>
      <c r="GT7" s="103"/>
      <c r="GU7" s="103"/>
      <c r="GV7" s="103"/>
      <c r="GW7" s="103"/>
      <c r="GX7" s="103"/>
      <c r="GY7" s="103"/>
      <c r="GZ7" s="103"/>
      <c r="HA7" s="103"/>
      <c r="HB7" s="103"/>
      <c r="HC7" s="103"/>
      <c r="HD7" s="103"/>
      <c r="HE7" s="103"/>
      <c r="HF7" s="103"/>
      <c r="HG7" s="103"/>
      <c r="HH7" s="103"/>
      <c r="HI7" s="103"/>
      <c r="HJ7" s="103"/>
      <c r="HK7" s="103"/>
      <c r="HL7" s="103"/>
      <c r="HM7" s="103"/>
      <c r="HN7" s="103"/>
      <c r="HO7" s="103"/>
      <c r="HP7" s="103"/>
      <c r="HQ7" s="103"/>
      <c r="HR7" s="103"/>
      <c r="HS7" s="103"/>
      <c r="HT7" s="103"/>
      <c r="HU7" s="103"/>
      <c r="HV7" s="103"/>
      <c r="HW7" s="103"/>
      <c r="HX7" s="103"/>
      <c r="HY7" s="103"/>
      <c r="HZ7" s="103"/>
      <c r="IA7" s="103"/>
      <c r="IB7" s="103"/>
      <c r="IC7" s="103"/>
      <c r="ID7" s="103"/>
      <c r="IE7" s="103"/>
      <c r="IF7" s="103"/>
      <c r="IG7" s="103"/>
      <c r="IH7" s="103"/>
      <c r="II7" s="103"/>
      <c r="IJ7" s="103"/>
      <c r="IK7" s="103"/>
      <c r="IL7" s="103"/>
      <c r="IM7" s="103"/>
      <c r="IN7" s="103"/>
      <c r="IO7" s="103"/>
      <c r="IP7" s="103"/>
      <c r="IQ7" s="103"/>
      <c r="IR7" s="103"/>
      <c r="IS7" s="103"/>
      <c r="IT7" s="103"/>
    </row>
    <row r="8" spans="1:256" s="93" customFormat="1" ht="58.5" customHeight="1">
      <c r="A8" s="144" t="s">
        <v>13</v>
      </c>
      <c r="B8" s="99" t="s">
        <v>14</v>
      </c>
      <c r="C8" s="105">
        <v>129</v>
      </c>
      <c r="D8" s="100" t="e">
        <f>#REF!/10000</f>
        <v>#REF!</v>
      </c>
      <c r="E8" s="100" t="e">
        <f>#REF!/10000</f>
        <v>#REF!</v>
      </c>
      <c r="F8" s="101" t="e">
        <f>E8/E4</f>
        <v>#REF!</v>
      </c>
      <c r="G8" s="102"/>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103"/>
      <c r="BF8" s="103"/>
      <c r="BG8" s="103"/>
      <c r="BH8" s="103"/>
      <c r="BI8" s="103"/>
      <c r="BJ8" s="103"/>
      <c r="BK8" s="103"/>
      <c r="BL8" s="103"/>
      <c r="BM8" s="103"/>
      <c r="BN8" s="103"/>
      <c r="BO8" s="103"/>
      <c r="BP8" s="103"/>
      <c r="BQ8" s="103"/>
      <c r="BR8" s="103"/>
      <c r="BS8" s="103"/>
      <c r="BT8" s="103"/>
      <c r="BU8" s="103"/>
      <c r="BV8" s="103"/>
      <c r="BW8" s="103"/>
      <c r="BX8" s="103"/>
      <c r="BY8" s="103"/>
      <c r="BZ8" s="103"/>
      <c r="CA8" s="103"/>
      <c r="CB8" s="103"/>
      <c r="CC8" s="103"/>
      <c r="CD8" s="103"/>
      <c r="CE8" s="103"/>
      <c r="CF8" s="103"/>
      <c r="CG8" s="103"/>
      <c r="CH8" s="103"/>
      <c r="CI8" s="103"/>
      <c r="CJ8" s="103"/>
      <c r="CK8" s="103"/>
      <c r="CL8" s="103"/>
      <c r="CM8" s="103"/>
      <c r="CN8" s="103"/>
      <c r="CO8" s="103"/>
      <c r="CP8" s="103"/>
      <c r="CQ8" s="103"/>
      <c r="CR8" s="103"/>
      <c r="CS8" s="103"/>
      <c r="CT8" s="103"/>
      <c r="CU8" s="103"/>
      <c r="CV8" s="103"/>
      <c r="CW8" s="103"/>
      <c r="CX8" s="103"/>
      <c r="CY8" s="103"/>
      <c r="CZ8" s="103"/>
      <c r="DA8" s="103"/>
      <c r="DB8" s="103"/>
      <c r="DC8" s="103"/>
      <c r="DD8" s="103"/>
      <c r="DE8" s="103"/>
      <c r="DF8" s="103"/>
      <c r="DG8" s="103"/>
      <c r="DH8" s="103"/>
      <c r="DI8" s="103"/>
      <c r="DJ8" s="103"/>
      <c r="DK8" s="103"/>
      <c r="DL8" s="103"/>
      <c r="DM8" s="103"/>
      <c r="DN8" s="103"/>
      <c r="DO8" s="103"/>
      <c r="DP8" s="103"/>
      <c r="DQ8" s="103"/>
      <c r="DR8" s="103"/>
      <c r="DS8" s="103"/>
      <c r="DT8" s="103"/>
      <c r="DU8" s="103"/>
      <c r="DV8" s="103"/>
      <c r="DW8" s="103"/>
      <c r="DX8" s="103"/>
      <c r="DY8" s="103"/>
      <c r="DZ8" s="103"/>
      <c r="EA8" s="103"/>
      <c r="EB8" s="103"/>
      <c r="EC8" s="103"/>
      <c r="ED8" s="103"/>
      <c r="EE8" s="103"/>
      <c r="EF8" s="103"/>
      <c r="EG8" s="103"/>
      <c r="EH8" s="103"/>
      <c r="EI8" s="103"/>
      <c r="EJ8" s="103"/>
      <c r="EK8" s="103"/>
      <c r="EL8" s="103"/>
      <c r="EM8" s="103"/>
      <c r="EN8" s="103"/>
      <c r="EO8" s="103"/>
      <c r="EP8" s="103"/>
      <c r="EQ8" s="103"/>
      <c r="ER8" s="103"/>
      <c r="ES8" s="103"/>
      <c r="ET8" s="103"/>
      <c r="EU8" s="103"/>
      <c r="EV8" s="103"/>
      <c r="EW8" s="103"/>
      <c r="EX8" s="103"/>
      <c r="EY8" s="103"/>
      <c r="EZ8" s="103"/>
      <c r="FA8" s="103"/>
      <c r="FB8" s="103"/>
      <c r="FC8" s="103"/>
      <c r="FD8" s="103"/>
      <c r="FE8" s="103"/>
      <c r="FF8" s="103"/>
      <c r="FG8" s="103"/>
      <c r="FH8" s="103"/>
      <c r="FI8" s="103"/>
      <c r="FJ8" s="103"/>
      <c r="FK8" s="103"/>
      <c r="FL8" s="103"/>
      <c r="FM8" s="103"/>
      <c r="FN8" s="103"/>
      <c r="FO8" s="103"/>
      <c r="FP8" s="103"/>
      <c r="FQ8" s="103"/>
      <c r="FR8" s="103"/>
      <c r="FS8" s="103"/>
      <c r="FT8" s="103"/>
      <c r="FU8" s="103"/>
      <c r="FV8" s="103"/>
      <c r="FW8" s="103"/>
      <c r="FX8" s="103"/>
      <c r="FY8" s="103"/>
      <c r="FZ8" s="103"/>
      <c r="GA8" s="103"/>
      <c r="GB8" s="103"/>
      <c r="GC8" s="103"/>
      <c r="GD8" s="103"/>
      <c r="GE8" s="103"/>
      <c r="GF8" s="103"/>
      <c r="GG8" s="103"/>
      <c r="GH8" s="103"/>
      <c r="GI8" s="103"/>
      <c r="GJ8" s="103"/>
      <c r="GK8" s="103"/>
      <c r="GL8" s="103"/>
      <c r="GM8" s="103"/>
      <c r="GN8" s="103"/>
      <c r="GO8" s="103"/>
      <c r="GP8" s="103"/>
      <c r="GQ8" s="103"/>
      <c r="GR8" s="103"/>
      <c r="GS8" s="103"/>
      <c r="GT8" s="103"/>
      <c r="GU8" s="103"/>
      <c r="GV8" s="103"/>
      <c r="GW8" s="103"/>
      <c r="GX8" s="103"/>
      <c r="GY8" s="103"/>
      <c r="GZ8" s="103"/>
      <c r="HA8" s="103"/>
      <c r="HB8" s="103"/>
      <c r="HC8" s="103"/>
      <c r="HD8" s="103"/>
      <c r="HE8" s="103"/>
      <c r="HF8" s="103"/>
      <c r="HG8" s="103"/>
      <c r="HH8" s="103"/>
      <c r="HI8" s="103"/>
      <c r="HJ8" s="103"/>
      <c r="HK8" s="103"/>
      <c r="HL8" s="103"/>
      <c r="HM8" s="103"/>
      <c r="HN8" s="103"/>
      <c r="HO8" s="103"/>
      <c r="HP8" s="103"/>
      <c r="HQ8" s="103"/>
      <c r="HR8" s="103"/>
      <c r="HS8" s="103"/>
      <c r="HT8" s="103"/>
      <c r="HU8" s="103"/>
      <c r="HV8" s="103"/>
      <c r="HW8" s="103"/>
      <c r="HX8" s="103"/>
      <c r="HY8" s="103"/>
      <c r="HZ8" s="103"/>
      <c r="IA8" s="103"/>
      <c r="IB8" s="103"/>
      <c r="IC8" s="103"/>
      <c r="ID8" s="103"/>
      <c r="IE8" s="103"/>
      <c r="IF8" s="103"/>
      <c r="IG8" s="103"/>
      <c r="IH8" s="103"/>
      <c r="II8" s="103"/>
      <c r="IJ8" s="103"/>
      <c r="IK8" s="103"/>
      <c r="IL8" s="103"/>
      <c r="IM8" s="103"/>
      <c r="IN8" s="103"/>
      <c r="IO8" s="103"/>
      <c r="IP8" s="103"/>
      <c r="IQ8" s="103"/>
      <c r="IR8" s="103"/>
      <c r="IS8" s="103"/>
      <c r="IT8" s="103"/>
    </row>
    <row r="9" spans="1:256" s="93" customFormat="1" ht="58.5" customHeight="1">
      <c r="A9" s="144"/>
      <c r="B9" s="99" t="s">
        <v>15</v>
      </c>
      <c r="C9" s="105">
        <v>154</v>
      </c>
      <c r="D9" s="100" t="e">
        <f>sheet1!#REF!/10000</f>
        <v>#REF!</v>
      </c>
      <c r="E9" s="100" t="e">
        <f>sheet1!#REF!/10000</f>
        <v>#REF!</v>
      </c>
      <c r="F9" s="101" t="e">
        <f>E9/E4</f>
        <v>#REF!</v>
      </c>
      <c r="G9" s="102"/>
      <c r="H9" s="103"/>
      <c r="I9" s="103"/>
      <c r="J9" s="103">
        <f>C9/C4</f>
        <v>0.53103448275862064</v>
      </c>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I9" s="103"/>
      <c r="BJ9" s="103"/>
      <c r="BK9" s="103"/>
      <c r="BL9" s="103"/>
      <c r="BM9" s="103"/>
      <c r="BN9" s="103"/>
      <c r="BO9" s="103"/>
      <c r="BP9" s="103"/>
      <c r="BQ9" s="103"/>
      <c r="BR9" s="103"/>
      <c r="BS9" s="103"/>
      <c r="BT9" s="103"/>
      <c r="BU9" s="103"/>
      <c r="BV9" s="103"/>
      <c r="BW9" s="103"/>
      <c r="BX9" s="103"/>
      <c r="BY9" s="103"/>
      <c r="BZ9" s="103"/>
      <c r="CA9" s="103"/>
      <c r="CB9" s="103"/>
      <c r="CC9" s="103"/>
      <c r="CD9" s="103"/>
      <c r="CE9" s="103"/>
      <c r="CF9" s="103"/>
      <c r="CG9" s="103"/>
      <c r="CH9" s="103"/>
      <c r="CI9" s="103"/>
      <c r="CJ9" s="103"/>
      <c r="CK9" s="103"/>
      <c r="CL9" s="103"/>
      <c r="CM9" s="103"/>
      <c r="CN9" s="103"/>
      <c r="CO9" s="103"/>
      <c r="CP9" s="103"/>
      <c r="CQ9" s="103"/>
      <c r="CR9" s="103"/>
      <c r="CS9" s="103"/>
      <c r="CT9" s="103"/>
      <c r="CU9" s="103"/>
      <c r="CV9" s="103"/>
      <c r="CW9" s="103"/>
      <c r="CX9" s="103"/>
      <c r="CY9" s="103"/>
      <c r="CZ9" s="103"/>
      <c r="DA9" s="103"/>
      <c r="DB9" s="103"/>
      <c r="DC9" s="103"/>
      <c r="DD9" s="103"/>
      <c r="DE9" s="103"/>
      <c r="DF9" s="103"/>
      <c r="DG9" s="103"/>
      <c r="DH9" s="103"/>
      <c r="DI9" s="103"/>
      <c r="DJ9" s="103"/>
      <c r="DK9" s="103"/>
      <c r="DL9" s="103"/>
      <c r="DM9" s="103"/>
      <c r="DN9" s="103"/>
      <c r="DO9" s="103"/>
      <c r="DP9" s="103"/>
      <c r="DQ9" s="103"/>
      <c r="DR9" s="103"/>
      <c r="DS9" s="103"/>
      <c r="DT9" s="103"/>
      <c r="DU9" s="103"/>
      <c r="DV9" s="103"/>
      <c r="DW9" s="103"/>
      <c r="DX9" s="103"/>
      <c r="DY9" s="103"/>
      <c r="DZ9" s="103"/>
      <c r="EA9" s="103"/>
      <c r="EB9" s="103"/>
      <c r="EC9" s="103"/>
      <c r="ED9" s="103"/>
      <c r="EE9" s="103"/>
      <c r="EF9" s="103"/>
      <c r="EG9" s="103"/>
      <c r="EH9" s="103"/>
      <c r="EI9" s="103"/>
      <c r="EJ9" s="103"/>
      <c r="EK9" s="103"/>
      <c r="EL9" s="103"/>
      <c r="EM9" s="103"/>
      <c r="EN9" s="103"/>
      <c r="EO9" s="103"/>
      <c r="EP9" s="103"/>
      <c r="EQ9" s="103"/>
      <c r="ER9" s="103"/>
      <c r="ES9" s="103"/>
      <c r="ET9" s="103"/>
      <c r="EU9" s="103"/>
      <c r="EV9" s="103"/>
      <c r="EW9" s="103"/>
      <c r="EX9" s="103"/>
      <c r="EY9" s="103"/>
      <c r="EZ9" s="103"/>
      <c r="FA9" s="103"/>
      <c r="FB9" s="103"/>
      <c r="FC9" s="103"/>
      <c r="FD9" s="103"/>
      <c r="FE9" s="103"/>
      <c r="FF9" s="103"/>
      <c r="FG9" s="103"/>
      <c r="FH9" s="103"/>
      <c r="FI9" s="103"/>
      <c r="FJ9" s="103"/>
      <c r="FK9" s="103"/>
      <c r="FL9" s="103"/>
      <c r="FM9" s="103"/>
      <c r="FN9" s="103"/>
      <c r="FO9" s="103"/>
      <c r="FP9" s="103"/>
      <c r="FQ9" s="103"/>
      <c r="FR9" s="103"/>
      <c r="FS9" s="103"/>
      <c r="FT9" s="103"/>
      <c r="FU9" s="103"/>
      <c r="FV9" s="103"/>
      <c r="FW9" s="103"/>
      <c r="FX9" s="103"/>
      <c r="FY9" s="103"/>
      <c r="FZ9" s="103"/>
      <c r="GA9" s="103"/>
      <c r="GB9" s="103"/>
      <c r="GC9" s="103"/>
      <c r="GD9" s="103"/>
      <c r="GE9" s="103"/>
      <c r="GF9" s="103"/>
      <c r="GG9" s="103"/>
      <c r="GH9" s="103"/>
      <c r="GI9" s="103"/>
      <c r="GJ9" s="103"/>
      <c r="GK9" s="103"/>
      <c r="GL9" s="103"/>
      <c r="GM9" s="103"/>
      <c r="GN9" s="103"/>
      <c r="GO9" s="103"/>
      <c r="GP9" s="103"/>
      <c r="GQ9" s="103"/>
      <c r="GR9" s="103"/>
      <c r="GS9" s="103"/>
      <c r="GT9" s="103"/>
      <c r="GU9" s="103"/>
      <c r="GV9" s="103"/>
      <c r="GW9" s="103"/>
      <c r="GX9" s="103"/>
      <c r="GY9" s="103"/>
      <c r="GZ9" s="103"/>
      <c r="HA9" s="103"/>
      <c r="HB9" s="103"/>
      <c r="HC9" s="103"/>
      <c r="HD9" s="103"/>
      <c r="HE9" s="103"/>
      <c r="HF9" s="103"/>
      <c r="HG9" s="103"/>
      <c r="HH9" s="103"/>
      <c r="HI9" s="103"/>
      <c r="HJ9" s="103"/>
      <c r="HK9" s="103"/>
      <c r="HL9" s="103"/>
      <c r="HM9" s="103"/>
      <c r="HN9" s="103"/>
      <c r="HO9" s="103"/>
      <c r="HP9" s="103"/>
      <c r="HQ9" s="103"/>
      <c r="HR9" s="103"/>
      <c r="HS9" s="103"/>
      <c r="HT9" s="103"/>
      <c r="HU9" s="103"/>
      <c r="HV9" s="103"/>
      <c r="HW9" s="103"/>
      <c r="HX9" s="103"/>
      <c r="HY9" s="103"/>
      <c r="HZ9" s="103"/>
      <c r="IA9" s="103"/>
      <c r="IB9" s="103"/>
      <c r="IC9" s="103"/>
      <c r="ID9" s="103"/>
      <c r="IE9" s="103"/>
      <c r="IF9" s="103"/>
      <c r="IG9" s="103"/>
      <c r="IH9" s="103"/>
      <c r="II9" s="103"/>
      <c r="IJ9" s="103"/>
      <c r="IK9" s="103"/>
      <c r="IL9" s="103"/>
      <c r="IM9" s="103"/>
      <c r="IN9" s="103"/>
      <c r="IO9" s="103"/>
      <c r="IP9" s="103"/>
      <c r="IQ9" s="103"/>
      <c r="IR9" s="103"/>
      <c r="IS9" s="103"/>
      <c r="IT9" s="103"/>
    </row>
    <row r="10" spans="1:256" s="93" customFormat="1" ht="58.5" customHeight="1">
      <c r="A10" s="144"/>
      <c r="B10" s="99" t="s">
        <v>16</v>
      </c>
      <c r="C10" s="99">
        <v>7</v>
      </c>
      <c r="D10" s="106"/>
      <c r="E10" s="106"/>
      <c r="F10" s="107"/>
      <c r="G10" s="102"/>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3"/>
      <c r="BJ10" s="103"/>
      <c r="BK10" s="103"/>
      <c r="BL10" s="103"/>
      <c r="BM10" s="103"/>
      <c r="BN10" s="103"/>
      <c r="BO10" s="103"/>
      <c r="BP10" s="103"/>
      <c r="BQ10" s="103"/>
      <c r="BR10" s="103"/>
      <c r="BS10" s="103"/>
      <c r="BT10" s="103"/>
      <c r="BU10" s="103"/>
      <c r="BV10" s="103"/>
      <c r="BW10" s="103"/>
      <c r="BX10" s="103"/>
      <c r="BY10" s="103"/>
      <c r="BZ10" s="103"/>
      <c r="CA10" s="103"/>
      <c r="CB10" s="103"/>
      <c r="CC10" s="103"/>
      <c r="CD10" s="103"/>
      <c r="CE10" s="103"/>
      <c r="CF10" s="103"/>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3"/>
      <c r="DU10" s="103"/>
      <c r="DV10" s="103"/>
      <c r="DW10" s="103"/>
      <c r="DX10" s="103"/>
      <c r="DY10" s="103"/>
      <c r="DZ10" s="103"/>
      <c r="EA10" s="103"/>
      <c r="EB10" s="103"/>
      <c r="EC10" s="103"/>
      <c r="ED10" s="103"/>
      <c r="EE10" s="103"/>
      <c r="EF10" s="103"/>
      <c r="EG10" s="103"/>
      <c r="EH10" s="103"/>
      <c r="EI10" s="103"/>
      <c r="EJ10" s="103"/>
      <c r="EK10" s="103"/>
      <c r="EL10" s="103"/>
      <c r="EM10" s="103"/>
      <c r="EN10" s="103"/>
      <c r="EO10" s="103"/>
      <c r="EP10" s="103"/>
      <c r="EQ10" s="103"/>
      <c r="ER10" s="103"/>
      <c r="ES10" s="103"/>
      <c r="ET10" s="103"/>
      <c r="EU10" s="103"/>
      <c r="EV10" s="103"/>
      <c r="EW10" s="103"/>
      <c r="EX10" s="103"/>
      <c r="EY10" s="103"/>
      <c r="EZ10" s="103"/>
      <c r="FA10" s="103"/>
      <c r="FB10" s="103"/>
      <c r="FC10" s="103"/>
      <c r="FD10" s="103"/>
      <c r="FE10" s="103"/>
      <c r="FF10" s="103"/>
      <c r="FG10" s="103"/>
      <c r="FH10" s="103"/>
      <c r="FI10" s="103"/>
      <c r="FJ10" s="103"/>
      <c r="FK10" s="103"/>
      <c r="FL10" s="103"/>
      <c r="FM10" s="103"/>
      <c r="FN10" s="103"/>
      <c r="FO10" s="103"/>
      <c r="FP10" s="103"/>
      <c r="FQ10" s="103"/>
      <c r="FR10" s="103"/>
      <c r="FS10" s="103"/>
      <c r="FT10" s="103"/>
      <c r="FU10" s="103"/>
      <c r="FV10" s="103"/>
      <c r="FW10" s="103"/>
      <c r="FX10" s="103"/>
      <c r="FY10" s="103"/>
      <c r="FZ10" s="103"/>
      <c r="GA10" s="103"/>
      <c r="GB10" s="103"/>
      <c r="GC10" s="103"/>
      <c r="GD10" s="103"/>
      <c r="GE10" s="103"/>
      <c r="GF10" s="103"/>
      <c r="GG10" s="103"/>
      <c r="GH10" s="103"/>
      <c r="GI10" s="103"/>
      <c r="GJ10" s="103"/>
      <c r="GK10" s="103"/>
      <c r="GL10" s="103"/>
      <c r="GM10" s="103"/>
      <c r="GN10" s="103"/>
      <c r="GO10" s="103"/>
      <c r="GP10" s="103"/>
      <c r="GQ10" s="103"/>
      <c r="GR10" s="103"/>
      <c r="GS10" s="103"/>
      <c r="GT10" s="103"/>
      <c r="GU10" s="103"/>
      <c r="GV10" s="103"/>
      <c r="GW10" s="103"/>
      <c r="GX10" s="103"/>
      <c r="GY10" s="103"/>
      <c r="GZ10" s="103"/>
      <c r="HA10" s="103"/>
      <c r="HB10" s="103"/>
      <c r="HC10" s="103"/>
      <c r="HD10" s="103"/>
      <c r="HE10" s="103"/>
      <c r="HF10" s="103"/>
      <c r="HG10" s="103"/>
      <c r="HH10" s="103"/>
      <c r="HI10" s="103"/>
      <c r="HJ10" s="103"/>
      <c r="HK10" s="103"/>
      <c r="HL10" s="103"/>
      <c r="HM10" s="103"/>
      <c r="HN10" s="103"/>
      <c r="HO10" s="103"/>
      <c r="HP10" s="103"/>
      <c r="HQ10" s="103"/>
      <c r="HR10" s="103"/>
      <c r="HS10" s="103"/>
      <c r="HT10" s="103"/>
      <c r="HU10" s="103"/>
      <c r="HV10" s="103"/>
      <c r="HW10" s="103"/>
      <c r="HX10" s="103"/>
      <c r="HY10" s="103"/>
      <c r="HZ10" s="103"/>
      <c r="IA10" s="103"/>
      <c r="IB10" s="103"/>
      <c r="IC10" s="103"/>
      <c r="ID10" s="103"/>
      <c r="IE10" s="103"/>
      <c r="IF10" s="103"/>
      <c r="IG10" s="103"/>
      <c r="IH10" s="103"/>
      <c r="II10" s="103"/>
      <c r="IJ10" s="103"/>
      <c r="IK10" s="103"/>
      <c r="IL10" s="103"/>
      <c r="IM10" s="103"/>
      <c r="IN10" s="103"/>
      <c r="IO10" s="103"/>
      <c r="IP10" s="103"/>
      <c r="IQ10" s="103"/>
      <c r="IR10" s="103"/>
      <c r="IS10" s="103"/>
      <c r="IT10" s="103"/>
    </row>
    <row r="11" spans="1:256" s="93" customFormat="1" ht="10.5" customHeight="1">
      <c r="A11" s="103"/>
      <c r="B11" s="108"/>
      <c r="C11" s="108"/>
      <c r="D11" s="108"/>
      <c r="E11" s="108"/>
      <c r="F11" s="108"/>
      <c r="G11" s="108"/>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103"/>
      <c r="BK11" s="103"/>
      <c r="BL11" s="103"/>
      <c r="BM11" s="103"/>
      <c r="BN11" s="103"/>
      <c r="BO11" s="103"/>
      <c r="BP11" s="103"/>
      <c r="BQ11" s="103"/>
      <c r="BR11" s="103"/>
      <c r="BS11" s="103"/>
      <c r="BT11" s="103"/>
      <c r="BU11" s="103"/>
      <c r="BV11" s="103"/>
      <c r="BW11" s="103"/>
      <c r="BX11" s="103"/>
      <c r="BY11" s="103"/>
      <c r="BZ11" s="103"/>
      <c r="CA11" s="103"/>
      <c r="CB11" s="103"/>
      <c r="CC11" s="103"/>
      <c r="CD11" s="103"/>
      <c r="CE11" s="103"/>
      <c r="CF11" s="103"/>
      <c r="CG11" s="103"/>
      <c r="CH11" s="103"/>
      <c r="CI11" s="103"/>
      <c r="CJ11" s="103"/>
      <c r="CK11" s="103"/>
      <c r="CL11" s="103"/>
      <c r="CM11" s="103"/>
      <c r="CN11" s="103"/>
      <c r="CO11" s="103"/>
      <c r="CP11" s="103"/>
      <c r="CQ11" s="103"/>
      <c r="CR11" s="103"/>
      <c r="CS11" s="103"/>
      <c r="CT11" s="103"/>
      <c r="CU11" s="103"/>
      <c r="CV11" s="103"/>
      <c r="CW11" s="103"/>
      <c r="CX11" s="103"/>
      <c r="CY11" s="103"/>
      <c r="CZ11" s="103"/>
      <c r="DA11" s="103"/>
      <c r="DB11" s="103"/>
      <c r="DC11" s="103"/>
      <c r="DD11" s="103"/>
      <c r="DE11" s="103"/>
      <c r="DF11" s="103"/>
      <c r="DG11" s="103"/>
      <c r="DH11" s="103"/>
      <c r="DI11" s="103"/>
      <c r="DJ11" s="103"/>
      <c r="DK11" s="103"/>
      <c r="DL11" s="103"/>
      <c r="DM11" s="103"/>
      <c r="DN11" s="103"/>
      <c r="DO11" s="103"/>
      <c r="DP11" s="103"/>
      <c r="DQ11" s="103"/>
      <c r="DR11" s="103"/>
      <c r="DS11" s="103"/>
      <c r="DT11" s="103"/>
      <c r="DU11" s="103"/>
      <c r="DV11" s="103"/>
      <c r="DW11" s="103"/>
      <c r="DX11" s="103"/>
      <c r="DY11" s="103"/>
      <c r="DZ11" s="103"/>
      <c r="EA11" s="103"/>
      <c r="EB11" s="103"/>
      <c r="EC11" s="103"/>
      <c r="ED11" s="103"/>
      <c r="EE11" s="103"/>
      <c r="EF11" s="103"/>
      <c r="EG11" s="103"/>
      <c r="EH11" s="103"/>
      <c r="EI11" s="103"/>
      <c r="EJ11" s="103"/>
      <c r="EK11" s="103"/>
      <c r="EL11" s="103"/>
      <c r="EM11" s="103"/>
      <c r="EN11" s="103"/>
      <c r="EO11" s="103"/>
      <c r="EP11" s="103"/>
      <c r="EQ11" s="103"/>
      <c r="ER11" s="103"/>
      <c r="ES11" s="103"/>
      <c r="ET11" s="103"/>
      <c r="EU11" s="103"/>
      <c r="EV11" s="103"/>
      <c r="EW11" s="103"/>
      <c r="EX11" s="103"/>
      <c r="EY11" s="103"/>
      <c r="EZ11" s="103"/>
      <c r="FA11" s="103"/>
      <c r="FB11" s="103"/>
      <c r="FC11" s="103"/>
      <c r="FD11" s="103"/>
      <c r="FE11" s="103"/>
      <c r="FF11" s="103"/>
      <c r="FG11" s="103"/>
      <c r="FH11" s="103"/>
      <c r="FI11" s="103"/>
      <c r="FJ11" s="103"/>
      <c r="FK11" s="103"/>
      <c r="FL11" s="103"/>
      <c r="FM11" s="103"/>
      <c r="FN11" s="103"/>
      <c r="FO11" s="103"/>
      <c r="FP11" s="103"/>
      <c r="FQ11" s="103"/>
      <c r="FR11" s="103"/>
      <c r="FS11" s="103"/>
      <c r="FT11" s="103"/>
      <c r="FU11" s="103"/>
      <c r="FV11" s="103"/>
      <c r="FW11" s="103"/>
      <c r="FX11" s="103"/>
      <c r="FY11" s="103"/>
      <c r="FZ11" s="103"/>
      <c r="GA11" s="103"/>
      <c r="GB11" s="103"/>
      <c r="GC11" s="103"/>
      <c r="GD11" s="103"/>
      <c r="GE11" s="103"/>
      <c r="GF11" s="103"/>
      <c r="GG11" s="103"/>
      <c r="GH11" s="103"/>
      <c r="GI11" s="103"/>
      <c r="GJ11" s="103"/>
      <c r="GK11" s="103"/>
      <c r="GL11" s="103"/>
      <c r="GM11" s="103"/>
      <c r="GN11" s="103"/>
      <c r="GO11" s="103"/>
      <c r="GP11" s="103"/>
      <c r="GQ11" s="103"/>
      <c r="GR11" s="103"/>
      <c r="GS11" s="103"/>
      <c r="GT11" s="103"/>
      <c r="GU11" s="103"/>
      <c r="GV11" s="103"/>
      <c r="GW11" s="103"/>
      <c r="GX11" s="103"/>
      <c r="GY11" s="103"/>
      <c r="GZ11" s="103"/>
      <c r="HA11" s="103"/>
      <c r="HB11" s="103"/>
      <c r="HC11" s="103"/>
      <c r="HD11" s="103"/>
      <c r="HE11" s="103"/>
      <c r="HF11" s="103"/>
      <c r="HG11" s="103"/>
      <c r="HH11" s="103"/>
      <c r="HI11" s="103"/>
      <c r="HJ11" s="103"/>
      <c r="HK11" s="103"/>
      <c r="HL11" s="103"/>
      <c r="HM11" s="103"/>
      <c r="HN11" s="103"/>
      <c r="HO11" s="103"/>
      <c r="HP11" s="103"/>
      <c r="HQ11" s="103"/>
      <c r="HR11" s="103"/>
      <c r="HS11" s="103"/>
      <c r="HT11" s="103"/>
      <c r="HU11" s="103"/>
      <c r="HV11" s="103"/>
      <c r="HW11" s="103"/>
      <c r="HX11" s="103"/>
      <c r="HY11" s="103"/>
      <c r="HZ11" s="103"/>
      <c r="IA11" s="103"/>
      <c r="IB11" s="103"/>
      <c r="IC11" s="103"/>
      <c r="ID11" s="103"/>
      <c r="IE11" s="103"/>
      <c r="IF11" s="103"/>
      <c r="IG11" s="103"/>
      <c r="IH11" s="103"/>
      <c r="II11" s="103"/>
      <c r="IJ11" s="103"/>
      <c r="IK11" s="103"/>
      <c r="IL11" s="103"/>
      <c r="IM11" s="103"/>
      <c r="IN11" s="103"/>
      <c r="IO11" s="103"/>
      <c r="IP11" s="103"/>
      <c r="IQ11" s="103"/>
      <c r="IR11" s="103"/>
      <c r="IS11" s="103"/>
      <c r="IT11" s="103"/>
    </row>
    <row r="12" spans="1:256" s="93" customFormat="1" ht="6" customHeight="1">
      <c r="A12" s="103"/>
      <c r="B12" s="108"/>
      <c r="C12" s="108"/>
      <c r="D12" s="108"/>
      <c r="E12" s="108"/>
      <c r="F12" s="108"/>
      <c r="G12" s="103"/>
      <c r="H12" s="108"/>
      <c r="I12" s="108"/>
      <c r="J12" s="141"/>
      <c r="K12" s="141"/>
      <c r="L12" s="141"/>
      <c r="M12" s="109"/>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c r="DQ12" s="103"/>
      <c r="DR12" s="103"/>
      <c r="DS12" s="103"/>
      <c r="DT12" s="103"/>
      <c r="DU12" s="103"/>
      <c r="DV12" s="103"/>
      <c r="DW12" s="103"/>
      <c r="DX12" s="103"/>
      <c r="DY12" s="103"/>
      <c r="DZ12" s="103"/>
      <c r="EA12" s="103"/>
      <c r="EB12" s="103"/>
      <c r="EC12" s="103"/>
      <c r="ED12" s="103"/>
      <c r="EE12" s="103"/>
      <c r="EF12" s="103"/>
      <c r="EG12" s="103"/>
      <c r="EH12" s="103"/>
      <c r="EI12" s="103"/>
      <c r="EJ12" s="103"/>
      <c r="EK12" s="103"/>
      <c r="EL12" s="103"/>
      <c r="EM12" s="103"/>
      <c r="EN12" s="103"/>
      <c r="EO12" s="103"/>
      <c r="EP12" s="103"/>
      <c r="EQ12" s="103"/>
      <c r="ER12" s="103"/>
      <c r="ES12" s="103"/>
      <c r="ET12" s="103"/>
      <c r="EU12" s="103"/>
      <c r="EV12" s="103"/>
      <c r="EW12" s="103"/>
      <c r="EX12" s="103"/>
      <c r="EY12" s="103"/>
      <c r="EZ12" s="103"/>
      <c r="FA12" s="103"/>
      <c r="FB12" s="103"/>
      <c r="FC12" s="103"/>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c r="IM12" s="103"/>
      <c r="IN12" s="103"/>
      <c r="IO12" s="103"/>
      <c r="IP12" s="103"/>
      <c r="IQ12" s="103"/>
      <c r="IR12" s="103"/>
      <c r="IS12" s="103"/>
      <c r="IT12" s="103"/>
      <c r="IU12" s="103"/>
      <c r="IV12" s="103"/>
    </row>
    <row r="13" spans="1:256" s="93" customFormat="1" ht="18.75">
      <c r="A13" s="142" t="s">
        <v>17</v>
      </c>
      <c r="B13" s="142"/>
      <c r="C13" s="142"/>
      <c r="D13" s="143"/>
      <c r="E13" s="143"/>
      <c r="F13" s="143"/>
      <c r="G13" s="108"/>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row>
  </sheetData>
  <mergeCells count="10">
    <mergeCell ref="A1:G1"/>
    <mergeCell ref="A2:B2"/>
    <mergeCell ref="E2:G2"/>
    <mergeCell ref="A3:B3"/>
    <mergeCell ref="E3:F3"/>
    <mergeCell ref="A4:B4"/>
    <mergeCell ref="J12:L12"/>
    <mergeCell ref="A13:F13"/>
    <mergeCell ref="A5:A7"/>
    <mergeCell ref="A8:A10"/>
  </mergeCells>
  <phoneticPr fontId="37" type="noConversion"/>
  <printOptions horizontalCentered="1"/>
  <pageMargins left="0.75" right="0.75" top="0.98" bottom="0.98" header="0.51" footer="0.51"/>
  <pageSetup paperSize="9" scale="74" fitToHeight="1000" orientation="landscape"/>
  <headerFooter scaleWithDoc="0" alignWithMargins="0">
    <oddFooter>&amp;C&amp;"仿宋_GB2312,常规"&amp;14第 &amp;P 页</oddFooter>
  </headerFooter>
</worksheet>
</file>

<file path=xl/worksheets/sheet3.xml><?xml version="1.0" encoding="utf-8"?>
<worksheet xmlns="http://schemas.openxmlformats.org/spreadsheetml/2006/main" xmlns:r="http://schemas.openxmlformats.org/officeDocument/2006/relationships">
  <dimension ref="A1:IV13"/>
  <sheetViews>
    <sheetView topLeftCell="A7" workbookViewId="0">
      <selection activeCell="D9" sqref="D9"/>
    </sheetView>
  </sheetViews>
  <sheetFormatPr defaultColWidth="8.75" defaultRowHeight="15.75"/>
  <cols>
    <col min="1" max="1" width="13.625" style="71" customWidth="1"/>
    <col min="2" max="2" width="27.125" style="73" customWidth="1"/>
    <col min="3" max="5" width="28.625" style="73" customWidth="1"/>
    <col min="6" max="6" width="15.625" style="73" customWidth="1"/>
    <col min="7" max="7" width="18.125" style="73" customWidth="1"/>
    <col min="8" max="8" width="9" style="71" customWidth="1"/>
    <col min="9" max="9" width="12.75" style="71" customWidth="1"/>
    <col min="10" max="32" width="9" style="71" customWidth="1"/>
    <col min="33" max="254" width="8.75" style="71" customWidth="1"/>
  </cols>
  <sheetData>
    <row r="1" spans="1:256" s="71" customFormat="1" ht="43.5" customHeight="1">
      <c r="A1" s="157" t="s">
        <v>18</v>
      </c>
      <c r="B1" s="157"/>
      <c r="C1" s="157"/>
      <c r="D1" s="157"/>
      <c r="E1" s="157"/>
      <c r="F1" s="157"/>
      <c r="G1" s="158"/>
      <c r="IU1"/>
      <c r="IV1"/>
    </row>
    <row r="2" spans="1:256" s="72" customFormat="1" ht="51.75" customHeight="1">
      <c r="A2" s="147"/>
      <c r="B2" s="147"/>
      <c r="C2" s="74"/>
      <c r="D2" s="74"/>
      <c r="E2" s="159" t="s">
        <v>1</v>
      </c>
      <c r="F2" s="159"/>
      <c r="G2" s="159"/>
    </row>
    <row r="3" spans="1:256" s="71" customFormat="1" ht="65.099999999999994" customHeight="1">
      <c r="A3" s="150" t="s">
        <v>2</v>
      </c>
      <c r="B3" s="160"/>
      <c r="C3" s="76" t="s">
        <v>3</v>
      </c>
      <c r="D3" s="75" t="s">
        <v>4</v>
      </c>
      <c r="E3" s="160" t="s">
        <v>5</v>
      </c>
      <c r="F3" s="160"/>
      <c r="G3" s="76" t="s">
        <v>6</v>
      </c>
      <c r="IU3"/>
      <c r="IV3"/>
    </row>
    <row r="4" spans="1:256" s="71" customFormat="1" ht="63.95" customHeight="1">
      <c r="A4" s="150" t="s">
        <v>7</v>
      </c>
      <c r="B4" s="151"/>
      <c r="C4" s="76"/>
      <c r="D4" s="77"/>
      <c r="E4" s="77"/>
      <c r="F4" s="78" t="s">
        <v>19</v>
      </c>
      <c r="G4" s="79"/>
      <c r="IU4"/>
      <c r="IV4"/>
    </row>
    <row r="5" spans="1:256" s="71" customFormat="1" ht="69.75" customHeight="1">
      <c r="A5" s="156" t="s">
        <v>9</v>
      </c>
      <c r="B5" s="80" t="s">
        <v>10</v>
      </c>
      <c r="C5" s="80"/>
      <c r="D5" s="81"/>
      <c r="E5" s="81"/>
      <c r="F5" s="82" t="e">
        <f>E5/E4</f>
        <v>#DIV/0!</v>
      </c>
      <c r="G5" s="83"/>
      <c r="IU5"/>
      <c r="IV5"/>
    </row>
    <row r="6" spans="1:256" s="71" customFormat="1" ht="69.75" customHeight="1">
      <c r="A6" s="156"/>
      <c r="B6" s="80" t="s">
        <v>11</v>
      </c>
      <c r="C6" s="80"/>
      <c r="D6" s="81"/>
      <c r="E6" s="81"/>
      <c r="F6" s="82" t="e">
        <f>E6/E4</f>
        <v>#DIV/0!</v>
      </c>
      <c r="G6" s="83"/>
      <c r="IU6"/>
      <c r="IV6"/>
    </row>
    <row r="7" spans="1:256" s="71" customFormat="1" ht="69.75" customHeight="1">
      <c r="A7" s="156"/>
      <c r="B7" s="80" t="s">
        <v>12</v>
      </c>
      <c r="C7" s="84"/>
      <c r="D7" s="85"/>
      <c r="E7" s="81"/>
      <c r="F7" s="82" t="e">
        <f>E7/E4+0.001</f>
        <v>#DIV/0!</v>
      </c>
      <c r="G7" s="83"/>
      <c r="H7" s="86">
        <v>-1</v>
      </c>
      <c r="IU7"/>
      <c r="IV7"/>
    </row>
    <row r="8" spans="1:256" s="71" customFormat="1" ht="69.75" customHeight="1">
      <c r="A8" s="156" t="s">
        <v>13</v>
      </c>
      <c r="B8" s="80" t="s">
        <v>14</v>
      </c>
      <c r="C8" s="87"/>
      <c r="D8" s="81"/>
      <c r="E8" s="81"/>
      <c r="F8" s="82" t="e">
        <f>E8/E4</f>
        <v>#DIV/0!</v>
      </c>
      <c r="G8" s="83"/>
      <c r="IU8"/>
      <c r="IV8"/>
    </row>
    <row r="9" spans="1:256" s="71" customFormat="1" ht="69.75" customHeight="1">
      <c r="A9" s="156"/>
      <c r="B9" s="80" t="s">
        <v>15</v>
      </c>
      <c r="C9" s="87"/>
      <c r="D9" s="81"/>
      <c r="E9" s="81"/>
      <c r="F9" s="82" t="e">
        <f>E9/E4</f>
        <v>#DIV/0!</v>
      </c>
      <c r="G9" s="83"/>
      <c r="IU9"/>
      <c r="IV9"/>
    </row>
    <row r="10" spans="1:256" s="71" customFormat="1" ht="69.75" customHeight="1">
      <c r="A10" s="156"/>
      <c r="B10" s="80" t="s">
        <v>16</v>
      </c>
      <c r="C10" s="80">
        <v>7</v>
      </c>
      <c r="D10" s="88"/>
      <c r="E10" s="88"/>
      <c r="F10" s="89"/>
      <c r="G10" s="83"/>
      <c r="IU10"/>
      <c r="IV10"/>
    </row>
    <row r="11" spans="1:256" s="71" customFormat="1">
      <c r="B11" s="73"/>
      <c r="C11" s="73"/>
      <c r="D11" s="73"/>
      <c r="E11" s="73"/>
      <c r="F11" s="73"/>
      <c r="G11" s="73"/>
      <c r="IU11"/>
      <c r="IV11"/>
    </row>
    <row r="12" spans="1:256" s="71" customFormat="1" ht="18.75">
      <c r="B12" s="73"/>
      <c r="C12" s="73"/>
      <c r="D12" s="73"/>
      <c r="E12" s="73"/>
      <c r="F12" s="73"/>
      <c r="H12" s="73"/>
      <c r="I12" s="73"/>
      <c r="J12" s="152"/>
      <c r="K12" s="152"/>
      <c r="L12" s="152"/>
      <c r="M12" s="90"/>
    </row>
    <row r="13" spans="1:256" s="73" customFormat="1" ht="18.75">
      <c r="A13" s="153" t="s">
        <v>20</v>
      </c>
      <c r="B13" s="154"/>
      <c r="C13" s="154"/>
      <c r="D13" s="155"/>
      <c r="E13" s="155"/>
      <c r="F13" s="155"/>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IU13"/>
      <c r="IV13"/>
    </row>
  </sheetData>
  <mergeCells count="10">
    <mergeCell ref="A1:G1"/>
    <mergeCell ref="A2:B2"/>
    <mergeCell ref="E2:G2"/>
    <mergeCell ref="A3:B3"/>
    <mergeCell ref="E3:F3"/>
    <mergeCell ref="A4:B4"/>
    <mergeCell ref="J12:L12"/>
    <mergeCell ref="A13:F13"/>
    <mergeCell ref="A5:A7"/>
    <mergeCell ref="A8:A10"/>
  </mergeCells>
  <phoneticPr fontId="37" type="noConversion"/>
  <pageMargins left="0.75" right="0.75" top="1" bottom="1" header="0.51" footer="0.51"/>
</worksheet>
</file>

<file path=xl/worksheets/sheet4.xml><?xml version="1.0" encoding="utf-8"?>
<worksheet xmlns="http://schemas.openxmlformats.org/spreadsheetml/2006/main" xmlns:r="http://schemas.openxmlformats.org/officeDocument/2006/relationships">
  <sheetPr>
    <pageSetUpPr fitToPage="1"/>
  </sheetPr>
  <dimension ref="A1:V152"/>
  <sheetViews>
    <sheetView tabSelected="1" zoomScale="55" zoomScaleNormal="55" workbookViewId="0">
      <pane xSplit="3" ySplit="5" topLeftCell="D6" activePane="bottomRight" state="frozen"/>
      <selection pane="topRight"/>
      <selection pane="bottomLeft"/>
      <selection pane="bottomRight" activeCell="AA139" sqref="AA139"/>
    </sheetView>
  </sheetViews>
  <sheetFormatPr defaultColWidth="8.75" defaultRowHeight="14.25"/>
  <cols>
    <col min="1" max="1" width="7.375" style="3" customWidth="1"/>
    <col min="2" max="2" width="7.125" style="3" customWidth="1"/>
    <col min="3" max="3" width="17" style="4" customWidth="1"/>
    <col min="4" max="4" width="24.625" style="5" customWidth="1"/>
    <col min="5" max="5" width="12.875" style="6" customWidth="1"/>
    <col min="6" max="6" width="11.75" style="6" customWidth="1"/>
    <col min="7" max="7" width="18" style="3" customWidth="1"/>
    <col min="8" max="9" width="11.75" style="5" customWidth="1"/>
    <col min="10" max="10" width="13" style="5" hidden="1" customWidth="1"/>
    <col min="11" max="11" width="8.125" style="6" customWidth="1"/>
    <col min="12" max="12" width="13.625" style="6" customWidth="1"/>
    <col min="13" max="13" width="18.375" style="6" customWidth="1"/>
    <col min="14" max="14" width="16" style="6" customWidth="1"/>
    <col min="15" max="15" width="11.875" style="6" customWidth="1"/>
    <col min="16" max="16" width="11.375" style="6" customWidth="1"/>
    <col min="17" max="17" width="8.125" style="7" hidden="1" customWidth="1"/>
    <col min="18" max="18" width="18.25" style="7" hidden="1" customWidth="1"/>
    <col min="19" max="19" width="19.5" style="7" hidden="1" customWidth="1"/>
    <col min="20" max="20" width="13.375" style="7" hidden="1" customWidth="1"/>
    <col min="21" max="21" width="9.25" style="7" customWidth="1"/>
    <col min="22" max="22" width="6.75" style="7" customWidth="1"/>
    <col min="23" max="16384" width="8.75" style="7"/>
  </cols>
  <sheetData>
    <row r="1" spans="1:22" s="1" customFormat="1" ht="36.75" customHeight="1">
      <c r="A1" s="161" t="s">
        <v>750</v>
      </c>
      <c r="B1" s="161"/>
      <c r="C1" s="161"/>
      <c r="D1" s="161"/>
      <c r="E1" s="161"/>
      <c r="F1" s="161"/>
      <c r="G1" s="161"/>
      <c r="H1" s="161"/>
      <c r="I1" s="161"/>
      <c r="J1" s="161"/>
      <c r="K1" s="161"/>
      <c r="L1" s="161"/>
      <c r="M1" s="161"/>
      <c r="N1" s="161"/>
      <c r="O1" s="161"/>
      <c r="P1" s="161"/>
      <c r="Q1" s="161"/>
      <c r="R1" s="161"/>
      <c r="S1" s="161"/>
      <c r="T1" s="161"/>
      <c r="U1" s="161"/>
    </row>
    <row r="2" spans="1:22" s="1" customFormat="1" ht="8.25" customHeight="1">
      <c r="A2" s="110"/>
      <c r="B2" s="110"/>
      <c r="C2" s="110"/>
      <c r="D2" s="110"/>
      <c r="E2" s="110"/>
      <c r="F2" s="110"/>
      <c r="G2" s="110"/>
      <c r="H2" s="110"/>
      <c r="I2" s="110"/>
      <c r="J2" s="110"/>
      <c r="K2" s="110"/>
      <c r="L2" s="110"/>
      <c r="M2" s="110"/>
      <c r="N2" s="110"/>
      <c r="O2" s="110"/>
      <c r="P2" s="110"/>
      <c r="Q2" s="110"/>
      <c r="R2" s="110"/>
      <c r="S2" s="110"/>
      <c r="T2" s="110"/>
      <c r="U2" s="110"/>
    </row>
    <row r="3" spans="1:22" s="1" customFormat="1" ht="19.5" hidden="1" customHeight="1">
      <c r="A3" s="8" t="s">
        <v>21</v>
      </c>
      <c r="B3" s="9"/>
      <c r="C3" s="9"/>
      <c r="D3" s="10"/>
      <c r="E3" s="11"/>
      <c r="F3" s="11"/>
      <c r="G3" s="12" t="s">
        <v>22</v>
      </c>
      <c r="H3" s="166"/>
      <c r="I3" s="166"/>
      <c r="J3" s="12" t="s">
        <v>23</v>
      </c>
      <c r="K3" s="167"/>
      <c r="L3" s="167"/>
      <c r="M3" s="36"/>
      <c r="N3" s="36"/>
      <c r="O3" s="12" t="s">
        <v>24</v>
      </c>
      <c r="P3" s="167"/>
      <c r="Q3" s="167"/>
      <c r="R3" s="41"/>
      <c r="S3" s="41"/>
    </row>
    <row r="4" spans="1:22" s="2" customFormat="1" ht="33" customHeight="1">
      <c r="A4" s="163" t="s">
        <v>25</v>
      </c>
      <c r="B4" s="163" t="s">
        <v>26</v>
      </c>
      <c r="C4" s="163" t="s">
        <v>27</v>
      </c>
      <c r="D4" s="163" t="s">
        <v>28</v>
      </c>
      <c r="E4" s="162" t="s">
        <v>4</v>
      </c>
      <c r="F4" s="164" t="s">
        <v>823</v>
      </c>
      <c r="G4" s="163" t="s">
        <v>29</v>
      </c>
      <c r="H4" s="163" t="s">
        <v>30</v>
      </c>
      <c r="I4" s="163"/>
      <c r="J4" s="163"/>
      <c r="K4" s="162" t="s">
        <v>31</v>
      </c>
      <c r="L4" s="162" t="s">
        <v>725</v>
      </c>
      <c r="M4" s="162"/>
      <c r="N4" s="162"/>
      <c r="O4" s="162"/>
      <c r="P4" s="162"/>
      <c r="Q4" s="163" t="s">
        <v>32</v>
      </c>
      <c r="R4" s="163"/>
      <c r="S4" s="163"/>
      <c r="T4" s="168" t="s">
        <v>33</v>
      </c>
      <c r="U4" s="162" t="s">
        <v>751</v>
      </c>
      <c r="V4" s="162" t="s">
        <v>778</v>
      </c>
    </row>
    <row r="5" spans="1:22" s="2" customFormat="1" ht="36">
      <c r="A5" s="163"/>
      <c r="B5" s="163"/>
      <c r="C5" s="163"/>
      <c r="D5" s="163"/>
      <c r="E5" s="162"/>
      <c r="F5" s="165"/>
      <c r="G5" s="163"/>
      <c r="H5" s="13" t="s">
        <v>34</v>
      </c>
      <c r="I5" s="13" t="s">
        <v>35</v>
      </c>
      <c r="J5" s="13" t="s">
        <v>36</v>
      </c>
      <c r="K5" s="162"/>
      <c r="L5" s="14" t="s">
        <v>37</v>
      </c>
      <c r="M5" s="14" t="s">
        <v>38</v>
      </c>
      <c r="N5" s="14" t="s">
        <v>39</v>
      </c>
      <c r="O5" s="14" t="s">
        <v>40</v>
      </c>
      <c r="P5" s="14" t="s">
        <v>41</v>
      </c>
      <c r="Q5" s="37" t="s">
        <v>42</v>
      </c>
      <c r="R5" s="13" t="s">
        <v>43</v>
      </c>
      <c r="S5" s="13" t="s">
        <v>44</v>
      </c>
      <c r="T5" s="168"/>
      <c r="U5" s="162"/>
      <c r="V5" s="162"/>
    </row>
    <row r="6" spans="1:22" s="2" customFormat="1" ht="18.75" customHeight="1">
      <c r="A6" s="15"/>
      <c r="B6" s="16" t="s">
        <v>45</v>
      </c>
      <c r="C6" s="17">
        <f>SUM(C7,C19,C46,C76,C114,C141)</f>
        <v>140</v>
      </c>
      <c r="D6" s="18"/>
      <c r="E6" s="17">
        <f>SUM(E7,E19,E46,E76,E114,E141)</f>
        <v>532382</v>
      </c>
      <c r="F6" s="17"/>
      <c r="G6" s="16"/>
      <c r="H6" s="18"/>
      <c r="I6" s="18"/>
      <c r="J6" s="18"/>
      <c r="K6" s="19"/>
      <c r="L6" s="19"/>
      <c r="M6" s="19"/>
      <c r="N6" s="19"/>
      <c r="O6" s="19"/>
      <c r="P6" s="17">
        <f>SUM(P7,P19,P46,P76,P114,P141)</f>
        <v>187523</v>
      </c>
      <c r="Q6" s="15"/>
      <c r="R6" s="15"/>
      <c r="S6" s="15"/>
      <c r="T6" s="15"/>
      <c r="U6" s="15"/>
      <c r="V6" s="15"/>
    </row>
    <row r="7" spans="1:22" s="2" customFormat="1" ht="19.5" customHeight="1">
      <c r="A7" s="17" t="s">
        <v>46</v>
      </c>
      <c r="B7" s="16" t="s">
        <v>47</v>
      </c>
      <c r="C7" s="17">
        <f>COUNTA(C8:C18)</f>
        <v>11</v>
      </c>
      <c r="D7" s="18"/>
      <c r="E7" s="19">
        <f>SUM(E8:E18)</f>
        <v>87891</v>
      </c>
      <c r="F7" s="19"/>
      <c r="G7" s="16"/>
      <c r="H7" s="18"/>
      <c r="I7" s="18"/>
      <c r="J7" s="18"/>
      <c r="K7" s="19"/>
      <c r="L7" s="19"/>
      <c r="M7" s="19"/>
      <c r="N7" s="19"/>
      <c r="O7" s="19"/>
      <c r="P7" s="19">
        <f>SUM(P8:P18)</f>
        <v>32530</v>
      </c>
      <c r="Q7" s="15"/>
      <c r="R7" s="15"/>
      <c r="S7" s="15"/>
      <c r="T7" s="15"/>
      <c r="U7" s="15"/>
      <c r="V7" s="15"/>
    </row>
    <row r="8" spans="1:22" s="114" customFormat="1" ht="67.5">
      <c r="A8" s="20" t="s">
        <v>46</v>
      </c>
      <c r="B8" s="21" t="s">
        <v>48</v>
      </c>
      <c r="C8" s="22" t="s">
        <v>760</v>
      </c>
      <c r="D8" s="23" t="s">
        <v>49</v>
      </c>
      <c r="E8" s="24">
        <v>1700</v>
      </c>
      <c r="F8" s="24">
        <v>2020</v>
      </c>
      <c r="G8" s="21" t="s">
        <v>50</v>
      </c>
      <c r="H8" s="25" t="s">
        <v>51</v>
      </c>
      <c r="I8" s="25" t="s">
        <v>52</v>
      </c>
      <c r="J8" s="25">
        <v>13550478333</v>
      </c>
      <c r="K8" s="38" t="s">
        <v>53</v>
      </c>
      <c r="L8" s="38" t="s">
        <v>693</v>
      </c>
      <c r="M8" s="38" t="s">
        <v>694</v>
      </c>
      <c r="N8" s="38" t="s">
        <v>601</v>
      </c>
      <c r="O8" s="39" t="s">
        <v>55</v>
      </c>
      <c r="P8" s="39">
        <v>1500</v>
      </c>
      <c r="Q8" s="21">
        <v>202006</v>
      </c>
      <c r="R8" s="21" t="s">
        <v>56</v>
      </c>
      <c r="S8" s="21" t="s">
        <v>138</v>
      </c>
      <c r="T8" s="42"/>
      <c r="U8" s="111" t="s">
        <v>757</v>
      </c>
      <c r="V8" s="122" t="s">
        <v>779</v>
      </c>
    </row>
    <row r="9" spans="1:22" ht="34.5" customHeight="1">
      <c r="A9" s="138" t="s">
        <v>46</v>
      </c>
      <c r="B9" s="21" t="s">
        <v>48</v>
      </c>
      <c r="C9" s="22" t="s">
        <v>57</v>
      </c>
      <c r="D9" s="26" t="s">
        <v>58</v>
      </c>
      <c r="E9" s="27">
        <v>200</v>
      </c>
      <c r="F9" s="27" t="s">
        <v>841</v>
      </c>
      <c r="G9" s="21" t="s">
        <v>59</v>
      </c>
      <c r="H9" s="25" t="s">
        <v>695</v>
      </c>
      <c r="I9" s="25" t="s">
        <v>696</v>
      </c>
      <c r="J9" s="25">
        <v>13981679810</v>
      </c>
      <c r="K9" s="38" t="s">
        <v>60</v>
      </c>
      <c r="L9" s="38" t="s">
        <v>717</v>
      </c>
      <c r="M9" s="38" t="s">
        <v>720</v>
      </c>
      <c r="N9" s="38" t="s">
        <v>55</v>
      </c>
      <c r="O9" s="38" t="s">
        <v>736</v>
      </c>
      <c r="P9" s="38">
        <v>150</v>
      </c>
      <c r="Q9" s="21">
        <v>202004</v>
      </c>
      <c r="R9" s="21" t="s">
        <v>697</v>
      </c>
      <c r="S9" s="21"/>
      <c r="T9" s="42"/>
      <c r="U9" s="111" t="s">
        <v>757</v>
      </c>
      <c r="V9" s="116"/>
    </row>
    <row r="10" spans="1:22" s="115" customFormat="1" ht="67.5">
      <c r="A10" s="28" t="s">
        <v>46</v>
      </c>
      <c r="B10" s="21" t="s">
        <v>61</v>
      </c>
      <c r="C10" s="29" t="s">
        <v>62</v>
      </c>
      <c r="D10" s="30" t="s">
        <v>63</v>
      </c>
      <c r="E10" s="31">
        <v>18000</v>
      </c>
      <c r="F10" s="31" t="s">
        <v>824</v>
      </c>
      <c r="G10" s="21" t="s">
        <v>783</v>
      </c>
      <c r="H10" s="32" t="s">
        <v>64</v>
      </c>
      <c r="I10" s="32" t="s">
        <v>65</v>
      </c>
      <c r="J10" s="32">
        <v>18981656889</v>
      </c>
      <c r="K10" s="38" t="s">
        <v>53</v>
      </c>
      <c r="L10" s="38" t="s">
        <v>761</v>
      </c>
      <c r="M10" s="38" t="s">
        <v>728</v>
      </c>
      <c r="N10" s="38" t="s">
        <v>729</v>
      </c>
      <c r="O10" s="38" t="s">
        <v>726</v>
      </c>
      <c r="P10" s="38">
        <v>6000</v>
      </c>
      <c r="Q10" s="21">
        <v>202006</v>
      </c>
      <c r="R10" s="21" t="s">
        <v>730</v>
      </c>
      <c r="S10" s="21"/>
      <c r="T10" s="21" t="s">
        <v>727</v>
      </c>
      <c r="U10" s="111" t="s">
        <v>757</v>
      </c>
      <c r="V10" s="122" t="s">
        <v>779</v>
      </c>
    </row>
    <row r="11" spans="1:22" s="115" customFormat="1" ht="40.5">
      <c r="A11" s="134" t="s">
        <v>46</v>
      </c>
      <c r="B11" s="21" t="s">
        <v>739</v>
      </c>
      <c r="C11" s="118" t="s">
        <v>66</v>
      </c>
      <c r="D11" s="119" t="s">
        <v>67</v>
      </c>
      <c r="E11" s="121">
        <v>10980</v>
      </c>
      <c r="F11" s="121" t="s">
        <v>825</v>
      </c>
      <c r="G11" s="21" t="s">
        <v>782</v>
      </c>
      <c r="H11" s="33" t="s">
        <v>68</v>
      </c>
      <c r="I11" s="33" t="s">
        <v>69</v>
      </c>
      <c r="J11" s="33">
        <v>13308290203</v>
      </c>
      <c r="K11" s="38" t="s">
        <v>60</v>
      </c>
      <c r="L11" s="38" t="s">
        <v>698</v>
      </c>
      <c r="M11" s="38" t="s">
        <v>699</v>
      </c>
      <c r="N11" s="38" t="s">
        <v>362</v>
      </c>
      <c r="O11" s="38" t="s">
        <v>55</v>
      </c>
      <c r="P11" s="38">
        <v>2980</v>
      </c>
      <c r="Q11" s="40">
        <v>202002</v>
      </c>
      <c r="R11" s="21" t="s">
        <v>700</v>
      </c>
      <c r="S11" s="21"/>
      <c r="T11" s="42"/>
      <c r="U11" s="111" t="s">
        <v>757</v>
      </c>
      <c r="V11" s="122" t="s">
        <v>779</v>
      </c>
    </row>
    <row r="12" spans="1:22" ht="40.5">
      <c r="A12" s="20" t="s">
        <v>46</v>
      </c>
      <c r="B12" s="21" t="s">
        <v>738</v>
      </c>
      <c r="C12" s="22" t="s">
        <v>71</v>
      </c>
      <c r="D12" s="23" t="s">
        <v>72</v>
      </c>
      <c r="E12" s="24">
        <v>150</v>
      </c>
      <c r="F12" s="24" t="s">
        <v>841</v>
      </c>
      <c r="G12" s="21" t="s">
        <v>73</v>
      </c>
      <c r="H12" s="25" t="s">
        <v>701</v>
      </c>
      <c r="I12" s="25" t="s">
        <v>702</v>
      </c>
      <c r="J12" s="25">
        <v>13778454151</v>
      </c>
      <c r="K12" s="38" t="s">
        <v>60</v>
      </c>
      <c r="L12" s="38" t="s">
        <v>717</v>
      </c>
      <c r="M12" s="38" t="s">
        <v>719</v>
      </c>
      <c r="N12" s="38" t="s">
        <v>55</v>
      </c>
      <c r="O12" s="38" t="s">
        <v>736</v>
      </c>
      <c r="P12" s="38">
        <v>100</v>
      </c>
      <c r="Q12" s="21">
        <v>202005</v>
      </c>
      <c r="R12" s="21" t="s">
        <v>70</v>
      </c>
      <c r="S12" s="21"/>
      <c r="T12" s="42" t="s">
        <v>74</v>
      </c>
      <c r="U12" s="111" t="s">
        <v>757</v>
      </c>
      <c r="V12" s="116"/>
    </row>
    <row r="13" spans="1:22" s="115" customFormat="1" ht="67.5">
      <c r="A13" s="28" t="s">
        <v>46</v>
      </c>
      <c r="B13" s="21" t="s">
        <v>75</v>
      </c>
      <c r="C13" s="29" t="s">
        <v>76</v>
      </c>
      <c r="D13" s="30" t="s">
        <v>77</v>
      </c>
      <c r="E13" s="31">
        <v>33000</v>
      </c>
      <c r="F13" s="31" t="s">
        <v>824</v>
      </c>
      <c r="G13" s="21" t="s">
        <v>78</v>
      </c>
      <c r="H13" s="32" t="s">
        <v>79</v>
      </c>
      <c r="I13" s="32" t="s">
        <v>80</v>
      </c>
      <c r="J13" s="32"/>
      <c r="K13" s="38" t="s">
        <v>60</v>
      </c>
      <c r="L13" s="38" t="s">
        <v>703</v>
      </c>
      <c r="M13" s="38" t="s">
        <v>703</v>
      </c>
      <c r="N13" s="38" t="s">
        <v>704</v>
      </c>
      <c r="O13" s="38" t="s">
        <v>705</v>
      </c>
      <c r="P13" s="38">
        <v>20000</v>
      </c>
      <c r="Q13" s="40">
        <v>202003</v>
      </c>
      <c r="R13" s="21" t="s">
        <v>706</v>
      </c>
      <c r="S13" s="21"/>
      <c r="T13" s="42"/>
      <c r="U13" s="111" t="s">
        <v>757</v>
      </c>
      <c r="V13" s="122" t="s">
        <v>779</v>
      </c>
    </row>
    <row r="14" spans="1:22" ht="27">
      <c r="A14" s="28" t="s">
        <v>46</v>
      </c>
      <c r="B14" s="21" t="s">
        <v>82</v>
      </c>
      <c r="C14" s="22" t="s">
        <v>83</v>
      </c>
      <c r="D14" s="23" t="s">
        <v>84</v>
      </c>
      <c r="E14" s="24">
        <v>246</v>
      </c>
      <c r="F14" s="24" t="s">
        <v>841</v>
      </c>
      <c r="G14" s="21" t="s">
        <v>85</v>
      </c>
      <c r="H14" s="25" t="s">
        <v>707</v>
      </c>
      <c r="I14" s="25" t="s">
        <v>528</v>
      </c>
      <c r="J14" s="25">
        <v>13981696139</v>
      </c>
      <c r="K14" s="38" t="s">
        <v>60</v>
      </c>
      <c r="L14" s="38" t="s">
        <v>717</v>
      </c>
      <c r="M14" s="38" t="s">
        <v>718</v>
      </c>
      <c r="N14" s="38" t="s">
        <v>55</v>
      </c>
      <c r="O14" s="38" t="s">
        <v>736</v>
      </c>
      <c r="P14" s="38">
        <v>100</v>
      </c>
      <c r="Q14" s="21">
        <v>202004</v>
      </c>
      <c r="R14" s="21" t="s">
        <v>697</v>
      </c>
      <c r="S14" s="21"/>
      <c r="T14" s="42"/>
      <c r="U14" s="111" t="s">
        <v>757</v>
      </c>
      <c r="V14" s="116"/>
    </row>
    <row r="15" spans="1:22" ht="40.5">
      <c r="A15" s="28" t="s">
        <v>46</v>
      </c>
      <c r="B15" s="21" t="s">
        <v>749</v>
      </c>
      <c r="C15" s="22" t="s">
        <v>86</v>
      </c>
      <c r="D15" s="23" t="s">
        <v>87</v>
      </c>
      <c r="E15" s="24">
        <v>315</v>
      </c>
      <c r="F15" s="24" t="s">
        <v>842</v>
      </c>
      <c r="G15" s="21" t="s">
        <v>88</v>
      </c>
      <c r="H15" s="25" t="s">
        <v>708</v>
      </c>
      <c r="I15" s="25" t="s">
        <v>709</v>
      </c>
      <c r="J15" s="25">
        <v>13608240689</v>
      </c>
      <c r="K15" s="38" t="s">
        <v>53</v>
      </c>
      <c r="L15" s="38" t="s">
        <v>710</v>
      </c>
      <c r="M15" s="38" t="s">
        <v>601</v>
      </c>
      <c r="N15" s="38" t="s">
        <v>711</v>
      </c>
      <c r="O15" s="38" t="s">
        <v>712</v>
      </c>
      <c r="P15" s="38">
        <v>200</v>
      </c>
      <c r="Q15" s="21">
        <v>202006</v>
      </c>
      <c r="R15" s="21" t="s">
        <v>56</v>
      </c>
      <c r="S15" s="21" t="s">
        <v>713</v>
      </c>
      <c r="T15" s="67" t="s">
        <v>408</v>
      </c>
      <c r="U15" s="111" t="s">
        <v>757</v>
      </c>
      <c r="V15" s="116"/>
    </row>
    <row r="16" spans="1:22" ht="90">
      <c r="A16" s="139" t="s">
        <v>46</v>
      </c>
      <c r="B16" s="21" t="s">
        <v>784</v>
      </c>
      <c r="C16" s="135" t="s">
        <v>789</v>
      </c>
      <c r="D16" s="135" t="s">
        <v>792</v>
      </c>
      <c r="E16" s="24">
        <v>8000</v>
      </c>
      <c r="F16" s="24" t="s">
        <v>840</v>
      </c>
      <c r="G16" s="21" t="s">
        <v>791</v>
      </c>
      <c r="H16" s="32" t="s">
        <v>64</v>
      </c>
      <c r="I16" s="32" t="s">
        <v>65</v>
      </c>
      <c r="J16" s="25"/>
      <c r="K16" s="38" t="s">
        <v>60</v>
      </c>
      <c r="L16" s="38" t="s">
        <v>810</v>
      </c>
      <c r="M16" s="38" t="s">
        <v>811</v>
      </c>
      <c r="N16" s="38" t="s">
        <v>812</v>
      </c>
      <c r="O16" s="135" t="s">
        <v>808</v>
      </c>
      <c r="P16" s="38">
        <v>300</v>
      </c>
      <c r="Q16" s="21"/>
      <c r="R16" s="21"/>
      <c r="S16" s="21"/>
      <c r="T16" s="67"/>
      <c r="U16" s="111" t="s">
        <v>757</v>
      </c>
      <c r="V16" s="116"/>
    </row>
    <row r="17" spans="1:22" ht="60">
      <c r="A17" s="139" t="s">
        <v>46</v>
      </c>
      <c r="B17" s="21" t="s">
        <v>784</v>
      </c>
      <c r="C17" s="135" t="s">
        <v>790</v>
      </c>
      <c r="D17" s="135" t="s">
        <v>793</v>
      </c>
      <c r="E17" s="24">
        <v>15000</v>
      </c>
      <c r="F17" s="24" t="s">
        <v>840</v>
      </c>
      <c r="G17" s="21" t="s">
        <v>791</v>
      </c>
      <c r="H17" s="32" t="s">
        <v>64</v>
      </c>
      <c r="I17" s="32" t="s">
        <v>65</v>
      </c>
      <c r="J17" s="25"/>
      <c r="K17" s="38" t="s">
        <v>60</v>
      </c>
      <c r="L17" s="38" t="s">
        <v>813</v>
      </c>
      <c r="M17" s="38" t="s">
        <v>814</v>
      </c>
      <c r="N17" s="38" t="s">
        <v>815</v>
      </c>
      <c r="O17" s="135" t="s">
        <v>809</v>
      </c>
      <c r="P17" s="38">
        <v>1000</v>
      </c>
      <c r="Q17" s="21"/>
      <c r="R17" s="21"/>
      <c r="S17" s="21"/>
      <c r="T17" s="67"/>
      <c r="U17" s="111" t="s">
        <v>757</v>
      </c>
      <c r="V17" s="116"/>
    </row>
    <row r="18" spans="1:22" ht="40.5">
      <c r="A18" s="28" t="s">
        <v>46</v>
      </c>
      <c r="B18" s="21" t="s">
        <v>788</v>
      </c>
      <c r="C18" s="22" t="s">
        <v>89</v>
      </c>
      <c r="D18" s="23" t="s">
        <v>90</v>
      </c>
      <c r="E18" s="24">
        <v>300</v>
      </c>
      <c r="F18" s="24" t="s">
        <v>842</v>
      </c>
      <c r="G18" s="21" t="s">
        <v>91</v>
      </c>
      <c r="H18" s="25" t="s">
        <v>714</v>
      </c>
      <c r="I18" s="25" t="s">
        <v>65</v>
      </c>
      <c r="J18" s="25">
        <v>18981656889</v>
      </c>
      <c r="K18" s="38" t="s">
        <v>53</v>
      </c>
      <c r="L18" s="38" t="s">
        <v>710</v>
      </c>
      <c r="M18" s="38" t="s">
        <v>601</v>
      </c>
      <c r="N18" s="38" t="s">
        <v>715</v>
      </c>
      <c r="O18" s="38" t="s">
        <v>716</v>
      </c>
      <c r="P18" s="38">
        <v>200</v>
      </c>
      <c r="Q18" s="21">
        <v>202006</v>
      </c>
      <c r="R18" s="21" t="s">
        <v>56</v>
      </c>
      <c r="S18" s="21" t="s">
        <v>713</v>
      </c>
      <c r="T18" s="67" t="s">
        <v>408</v>
      </c>
      <c r="U18" s="111" t="s">
        <v>757</v>
      </c>
      <c r="V18" s="116"/>
    </row>
    <row r="19" spans="1:22" s="2" customFormat="1" ht="23.25" customHeight="1">
      <c r="A19" s="17" t="s">
        <v>92</v>
      </c>
      <c r="B19" s="16" t="s">
        <v>47</v>
      </c>
      <c r="C19" s="17">
        <f>COUNTA(C20:C45)</f>
        <v>26</v>
      </c>
      <c r="D19" s="18"/>
      <c r="E19" s="19">
        <f>SUM(E20:E45)</f>
        <v>116230</v>
      </c>
      <c r="F19" s="19"/>
      <c r="G19" s="16"/>
      <c r="H19" s="18"/>
      <c r="I19" s="18"/>
      <c r="J19" s="18"/>
      <c r="K19" s="19"/>
      <c r="L19" s="19"/>
      <c r="M19" s="19"/>
      <c r="N19" s="19"/>
      <c r="O19" s="19"/>
      <c r="P19" s="19">
        <f>SUM(P20:P45)</f>
        <v>24021</v>
      </c>
      <c r="Q19" s="15"/>
      <c r="R19" s="15"/>
      <c r="S19" s="15"/>
      <c r="T19" s="15"/>
      <c r="U19" s="112"/>
      <c r="V19" s="15"/>
    </row>
    <row r="20" spans="1:22" ht="54">
      <c r="A20" s="20" t="s">
        <v>92</v>
      </c>
      <c r="B20" s="21" t="s">
        <v>48</v>
      </c>
      <c r="C20" s="22" t="s">
        <v>93</v>
      </c>
      <c r="D20" s="23" t="s">
        <v>721</v>
      </c>
      <c r="E20" s="24">
        <v>4000</v>
      </c>
      <c r="F20" s="24" t="s">
        <v>826</v>
      </c>
      <c r="G20" s="21" t="s">
        <v>722</v>
      </c>
      <c r="H20" s="25" t="s">
        <v>94</v>
      </c>
      <c r="I20" s="25" t="s">
        <v>95</v>
      </c>
      <c r="J20" s="25">
        <v>13684482101</v>
      </c>
      <c r="K20" s="38" t="s">
        <v>60</v>
      </c>
      <c r="L20" s="38" t="s">
        <v>54</v>
      </c>
      <c r="M20" s="39" t="s">
        <v>96</v>
      </c>
      <c r="N20" s="39" t="s">
        <v>97</v>
      </c>
      <c r="O20" s="39" t="s">
        <v>55</v>
      </c>
      <c r="P20" s="39">
        <v>3000</v>
      </c>
      <c r="Q20" s="21">
        <v>202002</v>
      </c>
      <c r="R20" s="21" t="s">
        <v>98</v>
      </c>
      <c r="S20" s="21" t="s">
        <v>99</v>
      </c>
      <c r="T20" s="42" t="s">
        <v>100</v>
      </c>
      <c r="U20" s="111" t="s">
        <v>752</v>
      </c>
      <c r="V20" s="116"/>
    </row>
    <row r="21" spans="1:22" s="2" customFormat="1" ht="52.5" customHeight="1">
      <c r="A21" s="20" t="s">
        <v>92</v>
      </c>
      <c r="B21" s="21" t="s">
        <v>48</v>
      </c>
      <c r="C21" s="22" t="s">
        <v>101</v>
      </c>
      <c r="D21" s="23" t="s">
        <v>102</v>
      </c>
      <c r="E21" s="34">
        <v>750</v>
      </c>
      <c r="F21" s="34" t="s">
        <v>843</v>
      </c>
      <c r="G21" s="21" t="s">
        <v>59</v>
      </c>
      <c r="H21" s="25" t="s">
        <v>103</v>
      </c>
      <c r="I21" s="25" t="s">
        <v>104</v>
      </c>
      <c r="J21" s="25">
        <v>18808270601</v>
      </c>
      <c r="K21" s="38" t="s">
        <v>60</v>
      </c>
      <c r="L21" s="39" t="s">
        <v>105</v>
      </c>
      <c r="M21" s="39" t="s">
        <v>106</v>
      </c>
      <c r="N21" s="39" t="s">
        <v>107</v>
      </c>
      <c r="O21" s="39" t="s">
        <v>108</v>
      </c>
      <c r="P21" s="39">
        <v>680</v>
      </c>
      <c r="Q21" s="21">
        <v>202004</v>
      </c>
      <c r="R21" s="21" t="s">
        <v>109</v>
      </c>
      <c r="S21" s="21" t="s">
        <v>110</v>
      </c>
      <c r="T21" s="42"/>
      <c r="U21" s="111" t="s">
        <v>752</v>
      </c>
      <c r="V21" s="15"/>
    </row>
    <row r="22" spans="1:22" s="115" customFormat="1" ht="28.5">
      <c r="A22" s="20" t="s">
        <v>92</v>
      </c>
      <c r="B22" s="21" t="s">
        <v>48</v>
      </c>
      <c r="C22" s="22" t="s">
        <v>762</v>
      </c>
      <c r="D22" s="23" t="s">
        <v>111</v>
      </c>
      <c r="E22" s="34">
        <v>552</v>
      </c>
      <c r="F22" s="34" t="s">
        <v>841</v>
      </c>
      <c r="G22" s="21" t="s">
        <v>723</v>
      </c>
      <c r="H22" s="25" t="s">
        <v>112</v>
      </c>
      <c r="I22" s="25" t="s">
        <v>113</v>
      </c>
      <c r="J22" s="25">
        <v>13684482101</v>
      </c>
      <c r="K22" s="38" t="s">
        <v>60</v>
      </c>
      <c r="L22" s="38" t="s">
        <v>54</v>
      </c>
      <c r="M22" s="39" t="s">
        <v>96</v>
      </c>
      <c r="N22" s="39" t="s">
        <v>107</v>
      </c>
      <c r="O22" s="39" t="s">
        <v>55</v>
      </c>
      <c r="P22" s="39">
        <v>552</v>
      </c>
      <c r="Q22" s="21">
        <v>202002</v>
      </c>
      <c r="R22" s="21"/>
      <c r="S22" s="21" t="s">
        <v>99</v>
      </c>
      <c r="T22" s="42"/>
      <c r="U22" s="111" t="s">
        <v>763</v>
      </c>
      <c r="V22" s="122" t="s">
        <v>779</v>
      </c>
    </row>
    <row r="23" spans="1:22" s="2" customFormat="1" ht="40.5">
      <c r="A23" s="20" t="s">
        <v>92</v>
      </c>
      <c r="B23" s="21" t="s">
        <v>48</v>
      </c>
      <c r="C23" s="22" t="s">
        <v>114</v>
      </c>
      <c r="D23" s="23" t="s">
        <v>115</v>
      </c>
      <c r="E23" s="34">
        <v>1439</v>
      </c>
      <c r="F23" s="34" t="s">
        <v>841</v>
      </c>
      <c r="G23" s="21" t="s">
        <v>59</v>
      </c>
      <c r="H23" s="25" t="s">
        <v>116</v>
      </c>
      <c r="I23" s="25" t="s">
        <v>117</v>
      </c>
      <c r="J23" s="25">
        <v>13568476160</v>
      </c>
      <c r="K23" s="38" t="s">
        <v>60</v>
      </c>
      <c r="L23" s="39" t="s">
        <v>118</v>
      </c>
      <c r="M23" s="39" t="s">
        <v>119</v>
      </c>
      <c r="N23" s="39" t="s">
        <v>55</v>
      </c>
      <c r="O23" s="38" t="s">
        <v>736</v>
      </c>
      <c r="P23" s="39">
        <v>1439</v>
      </c>
      <c r="Q23" s="21">
        <v>202005</v>
      </c>
      <c r="R23" s="21"/>
      <c r="S23" s="21" t="s">
        <v>120</v>
      </c>
      <c r="T23" s="42"/>
      <c r="U23" s="111" t="s">
        <v>752</v>
      </c>
      <c r="V23" s="15"/>
    </row>
    <row r="24" spans="1:22" s="2" customFormat="1" ht="40.5">
      <c r="A24" s="20" t="s">
        <v>92</v>
      </c>
      <c r="B24" s="21" t="s">
        <v>48</v>
      </c>
      <c r="C24" s="22" t="s">
        <v>121</v>
      </c>
      <c r="D24" s="23" t="s">
        <v>122</v>
      </c>
      <c r="E24" s="34">
        <v>1434</v>
      </c>
      <c r="F24" s="34" t="s">
        <v>843</v>
      </c>
      <c r="G24" s="21" t="s">
        <v>59</v>
      </c>
      <c r="H24" s="25" t="s">
        <v>121</v>
      </c>
      <c r="I24" s="25" t="s">
        <v>123</v>
      </c>
      <c r="J24" s="25">
        <v>13981687156</v>
      </c>
      <c r="K24" s="38" t="s">
        <v>53</v>
      </c>
      <c r="L24" s="39" t="s">
        <v>124</v>
      </c>
      <c r="M24" s="39" t="s">
        <v>125</v>
      </c>
      <c r="N24" s="39" t="s">
        <v>126</v>
      </c>
      <c r="O24" s="39" t="s">
        <v>127</v>
      </c>
      <c r="P24" s="39">
        <v>300</v>
      </c>
      <c r="Q24" s="21">
        <v>202010</v>
      </c>
      <c r="R24" s="21"/>
      <c r="S24" s="21" t="s">
        <v>128</v>
      </c>
      <c r="T24" s="42"/>
      <c r="U24" s="111" t="s">
        <v>752</v>
      </c>
      <c r="V24" s="15"/>
    </row>
    <row r="25" spans="1:22" s="2" customFormat="1" ht="40.5">
      <c r="A25" s="20" t="s">
        <v>92</v>
      </c>
      <c r="B25" s="21" t="s">
        <v>48</v>
      </c>
      <c r="C25" s="22" t="s">
        <v>129</v>
      </c>
      <c r="D25" s="23" t="s">
        <v>130</v>
      </c>
      <c r="E25" s="34">
        <v>1500</v>
      </c>
      <c r="F25" s="34" t="s">
        <v>842</v>
      </c>
      <c r="G25" s="21" t="s">
        <v>59</v>
      </c>
      <c r="H25" s="25" t="s">
        <v>116</v>
      </c>
      <c r="I25" s="25" t="s">
        <v>117</v>
      </c>
      <c r="J25" s="25">
        <v>13568476160</v>
      </c>
      <c r="K25" s="38" t="s">
        <v>53</v>
      </c>
      <c r="L25" s="39" t="s">
        <v>131</v>
      </c>
      <c r="M25" s="39" t="s">
        <v>132</v>
      </c>
      <c r="N25" s="39" t="s">
        <v>740</v>
      </c>
      <c r="O25" s="39" t="s">
        <v>741</v>
      </c>
      <c r="P25" s="39">
        <v>200</v>
      </c>
      <c r="Q25" s="21">
        <v>202011</v>
      </c>
      <c r="R25" s="21"/>
      <c r="S25" s="21" t="s">
        <v>134</v>
      </c>
      <c r="T25" s="42"/>
      <c r="U25" s="111" t="s">
        <v>752</v>
      </c>
      <c r="V25" s="15"/>
    </row>
    <row r="26" spans="1:22" s="2" customFormat="1" ht="36.75" customHeight="1">
      <c r="A26" s="20" t="s">
        <v>92</v>
      </c>
      <c r="B26" s="21" t="s">
        <v>48</v>
      </c>
      <c r="C26" s="22" t="s">
        <v>135</v>
      </c>
      <c r="D26" s="23" t="s">
        <v>130</v>
      </c>
      <c r="E26" s="34">
        <v>1500</v>
      </c>
      <c r="F26" s="34" t="s">
        <v>842</v>
      </c>
      <c r="G26" s="21" t="s">
        <v>59</v>
      </c>
      <c r="H26" s="25" t="s">
        <v>116</v>
      </c>
      <c r="I26" s="25" t="s">
        <v>117</v>
      </c>
      <c r="J26" s="25">
        <v>13568476160</v>
      </c>
      <c r="K26" s="38" t="s">
        <v>53</v>
      </c>
      <c r="L26" s="39" t="s">
        <v>131</v>
      </c>
      <c r="M26" s="39" t="s">
        <v>136</v>
      </c>
      <c r="N26" s="39" t="s">
        <v>740</v>
      </c>
      <c r="O26" s="39" t="s">
        <v>741</v>
      </c>
      <c r="P26" s="39">
        <v>200</v>
      </c>
      <c r="Q26" s="21">
        <v>202011</v>
      </c>
      <c r="R26" s="21"/>
      <c r="S26" s="21" t="s">
        <v>138</v>
      </c>
      <c r="T26" s="42" t="s">
        <v>139</v>
      </c>
      <c r="U26" s="111" t="s">
        <v>752</v>
      </c>
      <c r="V26" s="15"/>
    </row>
    <row r="27" spans="1:22" s="2" customFormat="1" ht="27">
      <c r="A27" s="20" t="s">
        <v>92</v>
      </c>
      <c r="B27" s="21" t="s">
        <v>61</v>
      </c>
      <c r="C27" s="22" t="s">
        <v>140</v>
      </c>
      <c r="D27" s="23" t="s">
        <v>141</v>
      </c>
      <c r="E27" s="34">
        <v>50</v>
      </c>
      <c r="F27" s="34">
        <v>2020</v>
      </c>
      <c r="G27" s="21" t="s">
        <v>73</v>
      </c>
      <c r="H27" s="27" t="s">
        <v>140</v>
      </c>
      <c r="I27" s="25" t="s">
        <v>113</v>
      </c>
      <c r="J27" s="25">
        <v>13684482101</v>
      </c>
      <c r="K27" s="39" t="s">
        <v>53</v>
      </c>
      <c r="L27" s="39" t="s">
        <v>142</v>
      </c>
      <c r="M27" s="39" t="s">
        <v>143</v>
      </c>
      <c r="N27" s="39" t="s">
        <v>144</v>
      </c>
      <c r="O27" s="39" t="s">
        <v>55</v>
      </c>
      <c r="P27" s="39">
        <v>50</v>
      </c>
      <c r="Q27" s="21">
        <v>202007</v>
      </c>
      <c r="R27" s="21"/>
      <c r="S27" s="21" t="s">
        <v>138</v>
      </c>
      <c r="T27" s="42" t="s">
        <v>74</v>
      </c>
      <c r="U27" s="111" t="s">
        <v>752</v>
      </c>
      <c r="V27" s="15"/>
    </row>
    <row r="28" spans="1:22" s="2" customFormat="1" ht="67.5">
      <c r="A28" s="20" t="s">
        <v>92</v>
      </c>
      <c r="B28" s="21" t="s">
        <v>61</v>
      </c>
      <c r="C28" s="22" t="s">
        <v>145</v>
      </c>
      <c r="D28" s="23" t="s">
        <v>146</v>
      </c>
      <c r="E28" s="34">
        <v>1780</v>
      </c>
      <c r="F28" s="34" t="s">
        <v>844</v>
      </c>
      <c r="G28" s="21" t="s">
        <v>73</v>
      </c>
      <c r="H28" s="27" t="s">
        <v>145</v>
      </c>
      <c r="I28" s="25" t="s">
        <v>147</v>
      </c>
      <c r="J28" s="25">
        <v>13881678836</v>
      </c>
      <c r="K28" s="39" t="s">
        <v>60</v>
      </c>
      <c r="L28" s="39" t="s">
        <v>148</v>
      </c>
      <c r="M28" s="39" t="s">
        <v>149</v>
      </c>
      <c r="N28" s="39" t="s">
        <v>55</v>
      </c>
      <c r="O28" s="38" t="s">
        <v>736</v>
      </c>
      <c r="P28" s="39">
        <v>1780</v>
      </c>
      <c r="Q28" s="21">
        <v>202002</v>
      </c>
      <c r="R28" s="21"/>
      <c r="S28" s="21" t="s">
        <v>150</v>
      </c>
      <c r="T28" s="42" t="s">
        <v>151</v>
      </c>
      <c r="U28" s="111" t="s">
        <v>752</v>
      </c>
      <c r="V28" s="15"/>
    </row>
    <row r="29" spans="1:22" s="2" customFormat="1" ht="27">
      <c r="A29" s="20" t="s">
        <v>92</v>
      </c>
      <c r="B29" s="21" t="s">
        <v>61</v>
      </c>
      <c r="C29" s="22" t="s">
        <v>152</v>
      </c>
      <c r="D29" s="23" t="s">
        <v>141</v>
      </c>
      <c r="E29" s="34">
        <v>50</v>
      </c>
      <c r="F29" s="34">
        <v>2020</v>
      </c>
      <c r="G29" s="21" t="s">
        <v>73</v>
      </c>
      <c r="H29" s="27" t="s">
        <v>152</v>
      </c>
      <c r="I29" s="25" t="s">
        <v>153</v>
      </c>
      <c r="J29" s="25">
        <v>13981698018</v>
      </c>
      <c r="K29" s="39" t="s">
        <v>53</v>
      </c>
      <c r="L29" s="39" t="s">
        <v>142</v>
      </c>
      <c r="M29" s="39" t="s">
        <v>143</v>
      </c>
      <c r="N29" s="39" t="s">
        <v>144</v>
      </c>
      <c r="O29" s="39" t="s">
        <v>55</v>
      </c>
      <c r="P29" s="39">
        <v>50</v>
      </c>
      <c r="Q29" s="21">
        <v>202007</v>
      </c>
      <c r="R29" s="21"/>
      <c r="S29" s="21" t="s">
        <v>138</v>
      </c>
      <c r="T29" s="42" t="s">
        <v>74</v>
      </c>
      <c r="U29" s="111" t="s">
        <v>752</v>
      </c>
      <c r="V29" s="15"/>
    </row>
    <row r="30" spans="1:22" s="2" customFormat="1" ht="27">
      <c r="A30" s="20" t="s">
        <v>92</v>
      </c>
      <c r="B30" s="21" t="s">
        <v>61</v>
      </c>
      <c r="C30" s="22" t="s">
        <v>155</v>
      </c>
      <c r="D30" s="23" t="s">
        <v>156</v>
      </c>
      <c r="E30" s="34">
        <v>6800</v>
      </c>
      <c r="F30" s="34" t="s">
        <v>844</v>
      </c>
      <c r="G30" s="21" t="s">
        <v>157</v>
      </c>
      <c r="H30" s="27" t="s">
        <v>145</v>
      </c>
      <c r="I30" s="25" t="s">
        <v>147</v>
      </c>
      <c r="J30" s="25">
        <v>13881678836</v>
      </c>
      <c r="K30" s="39" t="s">
        <v>60</v>
      </c>
      <c r="L30" s="39" t="s">
        <v>148</v>
      </c>
      <c r="M30" s="39" t="s">
        <v>149</v>
      </c>
      <c r="N30" s="39" t="s">
        <v>55</v>
      </c>
      <c r="O30" s="38" t="s">
        <v>736</v>
      </c>
      <c r="P30" s="39">
        <v>6800</v>
      </c>
      <c r="Q30" s="21">
        <v>202002</v>
      </c>
      <c r="R30" s="21"/>
      <c r="S30" s="21" t="s">
        <v>150</v>
      </c>
      <c r="T30" s="42"/>
      <c r="U30" s="111" t="s">
        <v>752</v>
      </c>
      <c r="V30" s="15"/>
    </row>
    <row r="31" spans="1:22" ht="67.5">
      <c r="A31" s="20" t="s">
        <v>92</v>
      </c>
      <c r="B31" s="21" t="s">
        <v>75</v>
      </c>
      <c r="C31" s="22" t="s">
        <v>158</v>
      </c>
      <c r="D31" s="23" t="s">
        <v>159</v>
      </c>
      <c r="E31" s="24">
        <v>15000</v>
      </c>
      <c r="F31" s="24" t="s">
        <v>829</v>
      </c>
      <c r="G31" s="21" t="s">
        <v>160</v>
      </c>
      <c r="H31" s="25" t="s">
        <v>161</v>
      </c>
      <c r="I31" s="25" t="s">
        <v>162</v>
      </c>
      <c r="J31" s="25">
        <v>13980311688</v>
      </c>
      <c r="K31" s="38" t="s">
        <v>53</v>
      </c>
      <c r="L31" s="39" t="s">
        <v>163</v>
      </c>
      <c r="M31" s="39" t="s">
        <v>132</v>
      </c>
      <c r="N31" s="39" t="s">
        <v>133</v>
      </c>
      <c r="O31" s="39" t="s">
        <v>106</v>
      </c>
      <c r="P31" s="39">
        <v>2200</v>
      </c>
      <c r="Q31" s="21">
        <v>202010</v>
      </c>
      <c r="R31" s="21" t="s">
        <v>164</v>
      </c>
      <c r="S31" s="21" t="s">
        <v>165</v>
      </c>
      <c r="T31" s="42"/>
      <c r="U31" s="111" t="s">
        <v>752</v>
      </c>
      <c r="V31" s="116"/>
    </row>
    <row r="32" spans="1:22" ht="40.5">
      <c r="A32" s="20" t="s">
        <v>92</v>
      </c>
      <c r="B32" s="21" t="s">
        <v>166</v>
      </c>
      <c r="C32" s="22" t="s">
        <v>167</v>
      </c>
      <c r="D32" s="23" t="s">
        <v>168</v>
      </c>
      <c r="E32" s="24">
        <v>1500</v>
      </c>
      <c r="F32" s="24">
        <v>2020</v>
      </c>
      <c r="G32" s="21" t="s">
        <v>169</v>
      </c>
      <c r="H32" s="25" t="s">
        <v>145</v>
      </c>
      <c r="I32" s="25" t="s">
        <v>147</v>
      </c>
      <c r="J32" s="25">
        <v>13881678836</v>
      </c>
      <c r="K32" s="38" t="s">
        <v>60</v>
      </c>
      <c r="L32" s="39" t="s">
        <v>170</v>
      </c>
      <c r="M32" s="39" t="s">
        <v>106</v>
      </c>
      <c r="N32" s="39" t="s">
        <v>107</v>
      </c>
      <c r="O32" s="39" t="s">
        <v>55</v>
      </c>
      <c r="P32" s="39">
        <v>1200</v>
      </c>
      <c r="Q32" s="21">
        <v>202002</v>
      </c>
      <c r="R32" s="21"/>
      <c r="S32" s="21" t="s">
        <v>150</v>
      </c>
      <c r="T32" s="42" t="s">
        <v>171</v>
      </c>
      <c r="U32" s="111" t="s">
        <v>752</v>
      </c>
      <c r="V32" s="116"/>
    </row>
    <row r="33" spans="1:22" ht="67.5">
      <c r="A33" s="20" t="s">
        <v>92</v>
      </c>
      <c r="B33" s="21" t="s">
        <v>166</v>
      </c>
      <c r="C33" s="22" t="s">
        <v>172</v>
      </c>
      <c r="D33" s="23" t="s">
        <v>173</v>
      </c>
      <c r="E33" s="24">
        <v>50000</v>
      </c>
      <c r="F33" s="24" t="s">
        <v>824</v>
      </c>
      <c r="G33" s="21" t="s">
        <v>160</v>
      </c>
      <c r="H33" s="25" t="s">
        <v>174</v>
      </c>
      <c r="I33" s="25" t="s">
        <v>175</v>
      </c>
      <c r="J33" s="25">
        <v>13881666664</v>
      </c>
      <c r="K33" s="38" t="s">
        <v>53</v>
      </c>
      <c r="L33" s="39" t="s">
        <v>176</v>
      </c>
      <c r="M33" s="39" t="s">
        <v>177</v>
      </c>
      <c r="N33" s="39" t="s">
        <v>133</v>
      </c>
      <c r="O33" s="39" t="s">
        <v>54</v>
      </c>
      <c r="P33" s="39">
        <v>1000</v>
      </c>
      <c r="Q33" s="21">
        <v>202011</v>
      </c>
      <c r="R33" s="21"/>
      <c r="S33" s="21" t="s">
        <v>178</v>
      </c>
      <c r="T33" s="42"/>
      <c r="U33" s="111" t="s">
        <v>752</v>
      </c>
      <c r="V33" s="116"/>
    </row>
    <row r="34" spans="1:22" s="2" customFormat="1" ht="81">
      <c r="A34" s="20" t="s">
        <v>92</v>
      </c>
      <c r="B34" s="21" t="s">
        <v>81</v>
      </c>
      <c r="C34" s="22" t="s">
        <v>179</v>
      </c>
      <c r="D34" s="23" t="s">
        <v>180</v>
      </c>
      <c r="E34" s="34">
        <v>25000</v>
      </c>
      <c r="F34" s="34" t="s">
        <v>844</v>
      </c>
      <c r="G34" s="21" t="s">
        <v>157</v>
      </c>
      <c r="H34" s="27" t="s">
        <v>181</v>
      </c>
      <c r="I34" s="25" t="s">
        <v>182</v>
      </c>
      <c r="J34" s="25">
        <v>13980299566</v>
      </c>
      <c r="K34" s="39" t="s">
        <v>60</v>
      </c>
      <c r="L34" s="39" t="s">
        <v>148</v>
      </c>
      <c r="M34" s="39" t="s">
        <v>149</v>
      </c>
      <c r="N34" s="39" t="s">
        <v>55</v>
      </c>
      <c r="O34" s="38" t="s">
        <v>736</v>
      </c>
      <c r="P34" s="39">
        <v>1000</v>
      </c>
      <c r="Q34" s="21">
        <v>202002</v>
      </c>
      <c r="R34" s="21"/>
      <c r="S34" s="21" t="s">
        <v>150</v>
      </c>
      <c r="T34" s="42"/>
      <c r="U34" s="111" t="s">
        <v>752</v>
      </c>
      <c r="V34" s="15"/>
    </row>
    <row r="35" spans="1:22" s="2" customFormat="1" ht="40.5">
      <c r="A35" s="20" t="s">
        <v>92</v>
      </c>
      <c r="B35" s="21" t="s">
        <v>82</v>
      </c>
      <c r="C35" s="22" t="s">
        <v>183</v>
      </c>
      <c r="D35" s="23" t="s">
        <v>184</v>
      </c>
      <c r="E35" s="24">
        <v>1500</v>
      </c>
      <c r="F35" s="24" t="s">
        <v>825</v>
      </c>
      <c r="G35" s="21" t="s">
        <v>169</v>
      </c>
      <c r="H35" s="25" t="s">
        <v>185</v>
      </c>
      <c r="I35" s="25" t="s">
        <v>186</v>
      </c>
      <c r="J35" s="25">
        <v>13547316928</v>
      </c>
      <c r="K35" s="38" t="s">
        <v>60</v>
      </c>
      <c r="L35" s="39" t="s">
        <v>187</v>
      </c>
      <c r="M35" s="39" t="s">
        <v>188</v>
      </c>
      <c r="N35" s="39" t="s">
        <v>189</v>
      </c>
      <c r="O35" s="39" t="s">
        <v>55</v>
      </c>
      <c r="P35" s="39">
        <v>1000</v>
      </c>
      <c r="Q35" s="21">
        <v>202002</v>
      </c>
      <c r="R35" s="21" t="s">
        <v>98</v>
      </c>
      <c r="S35" s="21" t="s">
        <v>99</v>
      </c>
      <c r="T35" s="42" t="s">
        <v>190</v>
      </c>
      <c r="U35" s="111" t="s">
        <v>752</v>
      </c>
      <c r="V35" s="15"/>
    </row>
    <row r="36" spans="1:22" s="2" customFormat="1" ht="40.5">
      <c r="A36" s="20" t="s">
        <v>92</v>
      </c>
      <c r="B36" s="21" t="s">
        <v>82</v>
      </c>
      <c r="C36" s="22" t="s">
        <v>191</v>
      </c>
      <c r="D36" s="23" t="s">
        <v>192</v>
      </c>
      <c r="E36" s="34">
        <v>270</v>
      </c>
      <c r="F36" s="34" t="s">
        <v>841</v>
      </c>
      <c r="G36" s="21" t="s">
        <v>85</v>
      </c>
      <c r="H36" s="27" t="s">
        <v>193</v>
      </c>
      <c r="I36" s="25" t="s">
        <v>194</v>
      </c>
      <c r="J36" s="25">
        <v>13881698158</v>
      </c>
      <c r="K36" s="39" t="s">
        <v>60</v>
      </c>
      <c r="L36" s="39" t="s">
        <v>106</v>
      </c>
      <c r="M36" s="39" t="s">
        <v>107</v>
      </c>
      <c r="N36" s="39" t="s">
        <v>195</v>
      </c>
      <c r="O36" s="39" t="s">
        <v>55</v>
      </c>
      <c r="P36" s="39">
        <v>270</v>
      </c>
      <c r="Q36" s="21">
        <v>202002</v>
      </c>
      <c r="R36" s="21" t="s">
        <v>196</v>
      </c>
      <c r="S36" s="21" t="s">
        <v>197</v>
      </c>
      <c r="T36" s="42"/>
      <c r="U36" s="111" t="s">
        <v>752</v>
      </c>
      <c r="V36" s="15"/>
    </row>
    <row r="37" spans="1:22" s="2" customFormat="1" ht="94.5">
      <c r="A37" s="20" t="s">
        <v>92</v>
      </c>
      <c r="B37" s="21" t="s">
        <v>82</v>
      </c>
      <c r="C37" s="22" t="s">
        <v>198</v>
      </c>
      <c r="D37" s="23" t="s">
        <v>199</v>
      </c>
      <c r="E37" s="34">
        <v>280</v>
      </c>
      <c r="F37" s="34" t="s">
        <v>842</v>
      </c>
      <c r="G37" s="21" t="s">
        <v>85</v>
      </c>
      <c r="H37" s="27" t="s">
        <v>200</v>
      </c>
      <c r="I37" s="20" t="s">
        <v>201</v>
      </c>
      <c r="J37" s="25">
        <v>13980296889</v>
      </c>
      <c r="K37" s="39" t="s">
        <v>53</v>
      </c>
      <c r="L37" s="39" t="s">
        <v>131</v>
      </c>
      <c r="M37" s="39" t="s">
        <v>202</v>
      </c>
      <c r="N37" s="39" t="s">
        <v>133</v>
      </c>
      <c r="O37" s="39" t="s">
        <v>203</v>
      </c>
      <c r="P37" s="39">
        <v>50</v>
      </c>
      <c r="Q37" s="21">
        <v>202011</v>
      </c>
      <c r="R37" s="21" t="s">
        <v>204</v>
      </c>
      <c r="S37" s="21" t="s">
        <v>205</v>
      </c>
      <c r="T37" s="42"/>
      <c r="U37" s="111" t="s">
        <v>752</v>
      </c>
      <c r="V37" s="15"/>
    </row>
    <row r="38" spans="1:22" s="2" customFormat="1" ht="40.5">
      <c r="A38" s="20" t="s">
        <v>92</v>
      </c>
      <c r="B38" s="21" t="s">
        <v>82</v>
      </c>
      <c r="C38" s="22" t="s">
        <v>206</v>
      </c>
      <c r="D38" s="23" t="s">
        <v>199</v>
      </c>
      <c r="E38" s="34">
        <v>280</v>
      </c>
      <c r="F38" s="34">
        <v>2020</v>
      </c>
      <c r="G38" s="21" t="s">
        <v>85</v>
      </c>
      <c r="H38" s="27" t="s">
        <v>207</v>
      </c>
      <c r="I38" s="25" t="s">
        <v>208</v>
      </c>
      <c r="J38" s="25">
        <v>13350928916</v>
      </c>
      <c r="K38" s="39" t="s">
        <v>53</v>
      </c>
      <c r="L38" s="39" t="s">
        <v>209</v>
      </c>
      <c r="M38" s="39" t="s">
        <v>210</v>
      </c>
      <c r="N38" s="39" t="s">
        <v>107</v>
      </c>
      <c r="O38" s="39" t="s">
        <v>55</v>
      </c>
      <c r="P38" s="39">
        <v>280</v>
      </c>
      <c r="Q38" s="21">
        <v>202004</v>
      </c>
      <c r="R38" s="21"/>
      <c r="S38" s="21" t="s">
        <v>99</v>
      </c>
      <c r="T38" s="42"/>
      <c r="U38" s="111" t="s">
        <v>752</v>
      </c>
      <c r="V38" s="15"/>
    </row>
    <row r="39" spans="1:22" s="2" customFormat="1" ht="40.5">
      <c r="A39" s="20" t="s">
        <v>92</v>
      </c>
      <c r="B39" s="21" t="s">
        <v>749</v>
      </c>
      <c r="C39" s="22" t="s">
        <v>211</v>
      </c>
      <c r="D39" s="23" t="s">
        <v>212</v>
      </c>
      <c r="E39" s="34">
        <v>210</v>
      </c>
      <c r="F39" s="34">
        <v>2020</v>
      </c>
      <c r="G39" s="21" t="s">
        <v>88</v>
      </c>
      <c r="H39" s="27" t="s">
        <v>213</v>
      </c>
      <c r="I39" s="25" t="s">
        <v>214</v>
      </c>
      <c r="J39" s="25">
        <v>13518479170</v>
      </c>
      <c r="K39" s="39" t="s">
        <v>53</v>
      </c>
      <c r="L39" s="39" t="s">
        <v>215</v>
      </c>
      <c r="M39" s="39" t="s">
        <v>210</v>
      </c>
      <c r="N39" s="39" t="s">
        <v>107</v>
      </c>
      <c r="O39" s="39" t="s">
        <v>55</v>
      </c>
      <c r="P39" s="39">
        <v>210</v>
      </c>
      <c r="Q39" s="21">
        <v>202004</v>
      </c>
      <c r="R39" s="21"/>
      <c r="S39" s="21" t="s">
        <v>99</v>
      </c>
      <c r="T39" s="42" t="s">
        <v>746</v>
      </c>
      <c r="U39" s="111" t="s">
        <v>752</v>
      </c>
      <c r="V39" s="15"/>
    </row>
    <row r="40" spans="1:22" s="2" customFormat="1" ht="67.5">
      <c r="A40" s="20" t="s">
        <v>92</v>
      </c>
      <c r="B40" s="21" t="s">
        <v>737</v>
      </c>
      <c r="C40" s="22" t="s">
        <v>216</v>
      </c>
      <c r="D40" s="23" t="s">
        <v>217</v>
      </c>
      <c r="E40" s="34">
        <v>400</v>
      </c>
      <c r="F40" s="34" t="s">
        <v>842</v>
      </c>
      <c r="G40" s="21" t="s">
        <v>88</v>
      </c>
      <c r="H40" s="27" t="s">
        <v>218</v>
      </c>
      <c r="I40" s="25" t="s">
        <v>104</v>
      </c>
      <c r="J40" s="25">
        <v>18808270601</v>
      </c>
      <c r="K40" s="39" t="s">
        <v>53</v>
      </c>
      <c r="L40" s="39" t="s">
        <v>131</v>
      </c>
      <c r="M40" s="39" t="s">
        <v>219</v>
      </c>
      <c r="N40" s="39" t="s">
        <v>740</v>
      </c>
      <c r="O40" s="39" t="s">
        <v>742</v>
      </c>
      <c r="P40" s="39">
        <v>100</v>
      </c>
      <c r="Q40" s="21">
        <v>202012</v>
      </c>
      <c r="R40" s="21" t="s">
        <v>724</v>
      </c>
      <c r="S40" s="21" t="s">
        <v>221</v>
      </c>
      <c r="T40" s="42" t="s">
        <v>747</v>
      </c>
      <c r="U40" s="111" t="s">
        <v>752</v>
      </c>
      <c r="V40" s="15"/>
    </row>
    <row r="41" spans="1:22" s="2" customFormat="1" ht="54">
      <c r="A41" s="20" t="s">
        <v>92</v>
      </c>
      <c r="B41" s="21" t="s">
        <v>744</v>
      </c>
      <c r="C41" s="22" t="s">
        <v>222</v>
      </c>
      <c r="D41" s="23" t="s">
        <v>223</v>
      </c>
      <c r="E41" s="34">
        <v>600</v>
      </c>
      <c r="F41" s="34" t="s">
        <v>841</v>
      </c>
      <c r="G41" s="21" t="s">
        <v>91</v>
      </c>
      <c r="H41" s="27" t="s">
        <v>145</v>
      </c>
      <c r="I41" s="25" t="s">
        <v>147</v>
      </c>
      <c r="J41" s="25">
        <v>13881678836</v>
      </c>
      <c r="K41" s="39" t="s">
        <v>60</v>
      </c>
      <c r="L41" s="39" t="s">
        <v>224</v>
      </c>
      <c r="M41" s="39" t="s">
        <v>55</v>
      </c>
      <c r="N41" s="38" t="s">
        <v>736</v>
      </c>
      <c r="O41" s="38" t="s">
        <v>736</v>
      </c>
      <c r="P41" s="39">
        <v>600</v>
      </c>
      <c r="Q41" s="21">
        <v>202002</v>
      </c>
      <c r="R41" s="21"/>
      <c r="S41" s="21" t="s">
        <v>99</v>
      </c>
      <c r="T41" s="42" t="s">
        <v>748</v>
      </c>
      <c r="U41" s="111" t="s">
        <v>752</v>
      </c>
      <c r="V41" s="15"/>
    </row>
    <row r="42" spans="1:22" s="2" customFormat="1" ht="108">
      <c r="A42" s="20" t="s">
        <v>92</v>
      </c>
      <c r="B42" s="21" t="s">
        <v>749</v>
      </c>
      <c r="C42" s="22" t="s">
        <v>225</v>
      </c>
      <c r="D42" s="23" t="s">
        <v>226</v>
      </c>
      <c r="E42" s="34">
        <v>315</v>
      </c>
      <c r="F42" s="34" t="s">
        <v>842</v>
      </c>
      <c r="G42" s="21" t="s">
        <v>88</v>
      </c>
      <c r="H42" s="27" t="s">
        <v>227</v>
      </c>
      <c r="I42" s="25" t="s">
        <v>153</v>
      </c>
      <c r="J42" s="25">
        <v>13981698018</v>
      </c>
      <c r="K42" s="39" t="s">
        <v>53</v>
      </c>
      <c r="L42" s="39" t="s">
        <v>131</v>
      </c>
      <c r="M42" s="39" t="s">
        <v>228</v>
      </c>
      <c r="N42" s="39" t="s">
        <v>133</v>
      </c>
      <c r="O42" s="39" t="s">
        <v>54</v>
      </c>
      <c r="P42" s="39">
        <v>100</v>
      </c>
      <c r="Q42" s="21">
        <v>202011</v>
      </c>
      <c r="R42" s="21" t="s">
        <v>229</v>
      </c>
      <c r="S42" s="21" t="s">
        <v>230</v>
      </c>
      <c r="T42" s="42" t="s">
        <v>408</v>
      </c>
      <c r="U42" s="111" t="s">
        <v>752</v>
      </c>
      <c r="V42" s="15"/>
    </row>
    <row r="43" spans="1:22" s="2" customFormat="1" ht="54">
      <c r="A43" s="20" t="s">
        <v>92</v>
      </c>
      <c r="B43" s="21" t="s">
        <v>744</v>
      </c>
      <c r="C43" s="22" t="s">
        <v>231</v>
      </c>
      <c r="D43" s="23" t="s">
        <v>232</v>
      </c>
      <c r="E43" s="34">
        <v>600</v>
      </c>
      <c r="F43" s="34">
        <v>2020</v>
      </c>
      <c r="G43" s="21" t="s">
        <v>91</v>
      </c>
      <c r="H43" s="27" t="s">
        <v>116</v>
      </c>
      <c r="I43" s="25" t="s">
        <v>117</v>
      </c>
      <c r="J43" s="25">
        <v>13568476160</v>
      </c>
      <c r="K43" s="39" t="s">
        <v>53</v>
      </c>
      <c r="L43" s="39" t="s">
        <v>131</v>
      </c>
      <c r="M43" s="39" t="s">
        <v>233</v>
      </c>
      <c r="N43" s="39" t="s">
        <v>234</v>
      </c>
      <c r="O43" s="39" t="s">
        <v>55</v>
      </c>
      <c r="P43" s="39">
        <v>600</v>
      </c>
      <c r="Q43" s="21">
        <v>202008</v>
      </c>
      <c r="R43" s="21"/>
      <c r="S43" s="21" t="s">
        <v>138</v>
      </c>
      <c r="T43" s="42" t="s">
        <v>748</v>
      </c>
      <c r="U43" s="111" t="s">
        <v>752</v>
      </c>
      <c r="V43" s="15"/>
    </row>
    <row r="44" spans="1:22" s="2" customFormat="1" ht="40.5">
      <c r="A44" s="20" t="s">
        <v>92</v>
      </c>
      <c r="B44" s="21" t="s">
        <v>749</v>
      </c>
      <c r="C44" s="22" t="s">
        <v>235</v>
      </c>
      <c r="D44" s="23" t="s">
        <v>212</v>
      </c>
      <c r="E44" s="34">
        <v>210</v>
      </c>
      <c r="F44" s="34" t="s">
        <v>842</v>
      </c>
      <c r="G44" s="21" t="s">
        <v>88</v>
      </c>
      <c r="H44" s="27" t="s">
        <v>236</v>
      </c>
      <c r="I44" s="25" t="s">
        <v>237</v>
      </c>
      <c r="J44" s="25">
        <v>13198133968</v>
      </c>
      <c r="K44" s="39" t="s">
        <v>53</v>
      </c>
      <c r="L44" s="39" t="s">
        <v>124</v>
      </c>
      <c r="M44" s="39" t="s">
        <v>137</v>
      </c>
      <c r="N44" s="39" t="s">
        <v>106</v>
      </c>
      <c r="O44" s="39" t="s">
        <v>238</v>
      </c>
      <c r="P44" s="39">
        <v>150</v>
      </c>
      <c r="Q44" s="21">
        <v>202008</v>
      </c>
      <c r="R44" s="21"/>
      <c r="S44" s="21" t="s">
        <v>138</v>
      </c>
      <c r="T44" s="42" t="s">
        <v>745</v>
      </c>
      <c r="U44" s="111" t="s">
        <v>752</v>
      </c>
      <c r="V44" s="15"/>
    </row>
    <row r="45" spans="1:22" s="2" customFormat="1" ht="40.5">
      <c r="A45" s="20" t="s">
        <v>92</v>
      </c>
      <c r="B45" s="21" t="s">
        <v>749</v>
      </c>
      <c r="C45" s="22" t="s">
        <v>239</v>
      </c>
      <c r="D45" s="23" t="s">
        <v>212</v>
      </c>
      <c r="E45" s="34">
        <v>210</v>
      </c>
      <c r="F45" s="34">
        <v>2020</v>
      </c>
      <c r="G45" s="21" t="s">
        <v>88</v>
      </c>
      <c r="H45" s="27" t="s">
        <v>240</v>
      </c>
      <c r="I45" s="25" t="s">
        <v>241</v>
      </c>
      <c r="J45" s="25">
        <v>13547316928</v>
      </c>
      <c r="K45" s="39" t="s">
        <v>53</v>
      </c>
      <c r="L45" s="39" t="s">
        <v>242</v>
      </c>
      <c r="M45" s="39" t="s">
        <v>210</v>
      </c>
      <c r="N45" s="39" t="s">
        <v>238</v>
      </c>
      <c r="O45" s="39" t="s">
        <v>55</v>
      </c>
      <c r="P45" s="39">
        <v>210</v>
      </c>
      <c r="Q45" s="21">
        <v>202003</v>
      </c>
      <c r="R45" s="21"/>
      <c r="S45" s="21" t="s">
        <v>138</v>
      </c>
      <c r="T45" s="42" t="s">
        <v>408</v>
      </c>
      <c r="U45" s="111" t="s">
        <v>752</v>
      </c>
      <c r="V45" s="15"/>
    </row>
    <row r="46" spans="1:22" s="2" customFormat="1" ht="24.75" customHeight="1">
      <c r="A46" s="17" t="s">
        <v>243</v>
      </c>
      <c r="B46" s="16" t="s">
        <v>47</v>
      </c>
      <c r="C46" s="17">
        <f>COUNTA(C47:C75)</f>
        <v>29</v>
      </c>
      <c r="D46" s="18"/>
      <c r="E46" s="19">
        <f>SUM(E47:E75)</f>
        <v>105023</v>
      </c>
      <c r="F46" s="19"/>
      <c r="G46" s="16"/>
      <c r="H46" s="18"/>
      <c r="I46" s="18"/>
      <c r="J46" s="18"/>
      <c r="K46" s="19"/>
      <c r="L46" s="19"/>
      <c r="M46" s="19"/>
      <c r="N46" s="19"/>
      <c r="O46" s="19"/>
      <c r="P46" s="19">
        <f>SUM(P47:P75)</f>
        <v>54409</v>
      </c>
      <c r="Q46" s="15"/>
      <c r="R46" s="15"/>
      <c r="S46" s="15"/>
      <c r="T46" s="15"/>
      <c r="U46" s="112"/>
      <c r="V46" s="15"/>
    </row>
    <row r="47" spans="1:22" s="2" customFormat="1" ht="40.5">
      <c r="A47" s="20" t="s">
        <v>243</v>
      </c>
      <c r="B47" s="21" t="s">
        <v>48</v>
      </c>
      <c r="C47" s="22" t="s">
        <v>244</v>
      </c>
      <c r="D47" s="23" t="s">
        <v>102</v>
      </c>
      <c r="E47" s="24">
        <v>700</v>
      </c>
      <c r="F47" s="24" t="s">
        <v>829</v>
      </c>
      <c r="G47" s="21" t="s">
        <v>801</v>
      </c>
      <c r="H47" s="25" t="s">
        <v>269</v>
      </c>
      <c r="I47" s="25" t="s">
        <v>655</v>
      </c>
      <c r="J47" s="25">
        <v>18190110567</v>
      </c>
      <c r="K47" s="38" t="s">
        <v>53</v>
      </c>
      <c r="L47" s="39" t="s">
        <v>656</v>
      </c>
      <c r="M47" s="39" t="s">
        <v>657</v>
      </c>
      <c r="N47" s="39" t="s">
        <v>106</v>
      </c>
      <c r="O47" s="39" t="s">
        <v>658</v>
      </c>
      <c r="P47" s="39">
        <v>400</v>
      </c>
      <c r="Q47" s="21">
        <v>202006</v>
      </c>
      <c r="R47" s="21" t="s">
        <v>659</v>
      </c>
      <c r="S47" s="21"/>
      <c r="T47" s="42" t="s">
        <v>660</v>
      </c>
      <c r="U47" s="111" t="s">
        <v>756</v>
      </c>
      <c r="V47" s="15"/>
    </row>
    <row r="48" spans="1:22" s="115" customFormat="1" ht="54">
      <c r="A48" s="28" t="s">
        <v>243</v>
      </c>
      <c r="B48" s="21" t="s">
        <v>245</v>
      </c>
      <c r="C48" s="29" t="s">
        <v>764</v>
      </c>
      <c r="D48" s="30" t="s">
        <v>246</v>
      </c>
      <c r="E48" s="31">
        <v>11000</v>
      </c>
      <c r="F48" s="31">
        <v>2020</v>
      </c>
      <c r="G48" s="21" t="s">
        <v>247</v>
      </c>
      <c r="H48" s="32" t="s">
        <v>248</v>
      </c>
      <c r="I48" s="32" t="s">
        <v>249</v>
      </c>
      <c r="J48" s="32" t="s">
        <v>250</v>
      </c>
      <c r="K48" s="38" t="s">
        <v>60</v>
      </c>
      <c r="L48" s="38" t="s">
        <v>106</v>
      </c>
      <c r="M48" s="39" t="s">
        <v>258</v>
      </c>
      <c r="N48" s="39" t="s">
        <v>661</v>
      </c>
      <c r="O48" s="39" t="s">
        <v>55</v>
      </c>
      <c r="P48" s="39">
        <v>11000</v>
      </c>
      <c r="Q48" s="21">
        <v>202002</v>
      </c>
      <c r="R48" s="21" t="s">
        <v>251</v>
      </c>
      <c r="S48" s="21"/>
      <c r="T48" s="42"/>
      <c r="U48" s="111" t="s">
        <v>765</v>
      </c>
      <c r="V48" s="122" t="s">
        <v>779</v>
      </c>
    </row>
    <row r="49" spans="1:22" s="115" customFormat="1" ht="94.5">
      <c r="A49" s="123" t="s">
        <v>243</v>
      </c>
      <c r="B49" s="21" t="s">
        <v>245</v>
      </c>
      <c r="C49" s="124" t="s">
        <v>252</v>
      </c>
      <c r="D49" s="125" t="s">
        <v>253</v>
      </c>
      <c r="E49" s="126">
        <v>11000</v>
      </c>
      <c r="F49" s="126" t="s">
        <v>827</v>
      </c>
      <c r="G49" s="21" t="s">
        <v>254</v>
      </c>
      <c r="H49" s="35" t="s">
        <v>255</v>
      </c>
      <c r="I49" s="35" t="s">
        <v>256</v>
      </c>
      <c r="J49" s="35" t="s">
        <v>257</v>
      </c>
      <c r="K49" s="38" t="s">
        <v>60</v>
      </c>
      <c r="L49" s="39" t="s">
        <v>106</v>
      </c>
      <c r="M49" s="39" t="s">
        <v>258</v>
      </c>
      <c r="N49" s="39" t="s">
        <v>661</v>
      </c>
      <c r="O49" s="39" t="s">
        <v>55</v>
      </c>
      <c r="P49" s="39">
        <v>5000</v>
      </c>
      <c r="Q49" s="21">
        <v>202002</v>
      </c>
      <c r="R49" s="21" t="s">
        <v>259</v>
      </c>
      <c r="S49" s="21"/>
      <c r="T49" s="42"/>
      <c r="U49" s="111" t="s">
        <v>766</v>
      </c>
      <c r="V49" s="122" t="s">
        <v>779</v>
      </c>
    </row>
    <row r="50" spans="1:22" s="2" customFormat="1" ht="27">
      <c r="A50" s="20" t="s">
        <v>243</v>
      </c>
      <c r="B50" s="21" t="s">
        <v>245</v>
      </c>
      <c r="C50" s="22" t="s">
        <v>260</v>
      </c>
      <c r="D50" s="23" t="s">
        <v>261</v>
      </c>
      <c r="E50" s="24">
        <v>1000</v>
      </c>
      <c r="F50" s="24" t="s">
        <v>841</v>
      </c>
      <c r="G50" s="21" t="s">
        <v>781</v>
      </c>
      <c r="H50" s="25" t="s">
        <v>262</v>
      </c>
      <c r="I50" s="25" t="s">
        <v>263</v>
      </c>
      <c r="J50" s="25">
        <v>13551788512</v>
      </c>
      <c r="K50" s="38" t="s">
        <v>60</v>
      </c>
      <c r="L50" s="39" t="s">
        <v>662</v>
      </c>
      <c r="M50" s="39" t="s">
        <v>663</v>
      </c>
      <c r="N50" s="39" t="s">
        <v>664</v>
      </c>
      <c r="O50" s="38" t="s">
        <v>736</v>
      </c>
      <c r="P50" s="39">
        <v>430</v>
      </c>
      <c r="Q50" s="21">
        <v>202002</v>
      </c>
      <c r="R50" s="21" t="s">
        <v>264</v>
      </c>
      <c r="S50" s="21"/>
      <c r="T50" s="42"/>
      <c r="U50" s="111" t="s">
        <v>756</v>
      </c>
      <c r="V50" s="15"/>
    </row>
    <row r="51" spans="1:22" s="2" customFormat="1" ht="27">
      <c r="A51" s="20" t="s">
        <v>243</v>
      </c>
      <c r="B51" s="21" t="s">
        <v>61</v>
      </c>
      <c r="C51" s="22" t="s">
        <v>265</v>
      </c>
      <c r="D51" s="23" t="s">
        <v>266</v>
      </c>
      <c r="E51" s="24">
        <v>90</v>
      </c>
      <c r="F51" s="24">
        <v>2020</v>
      </c>
      <c r="G51" s="21" t="s">
        <v>73</v>
      </c>
      <c r="H51" s="27" t="s">
        <v>265</v>
      </c>
      <c r="I51" s="25" t="s">
        <v>665</v>
      </c>
      <c r="J51" s="25">
        <v>18096347887</v>
      </c>
      <c r="K51" s="39" t="s">
        <v>53</v>
      </c>
      <c r="L51" s="39" t="s">
        <v>666</v>
      </c>
      <c r="M51" s="39" t="s">
        <v>601</v>
      </c>
      <c r="N51" s="39" t="s">
        <v>627</v>
      </c>
      <c r="O51" s="39" t="s">
        <v>55</v>
      </c>
      <c r="P51" s="39">
        <v>90</v>
      </c>
      <c r="Q51" s="21">
        <v>202005</v>
      </c>
      <c r="R51" s="21"/>
      <c r="S51" s="21"/>
      <c r="T51" s="42"/>
      <c r="U51" s="111" t="s">
        <v>756</v>
      </c>
      <c r="V51" s="15"/>
    </row>
    <row r="52" spans="1:22" s="2" customFormat="1" ht="27">
      <c r="A52" s="20" t="s">
        <v>243</v>
      </c>
      <c r="B52" s="21" t="s">
        <v>61</v>
      </c>
      <c r="C52" s="22" t="s">
        <v>267</v>
      </c>
      <c r="D52" s="23" t="s">
        <v>268</v>
      </c>
      <c r="E52" s="24">
        <v>70</v>
      </c>
      <c r="F52" s="24">
        <v>2020</v>
      </c>
      <c r="G52" s="21" t="s">
        <v>73</v>
      </c>
      <c r="H52" s="27" t="s">
        <v>267</v>
      </c>
      <c r="I52" s="25" t="s">
        <v>667</v>
      </c>
      <c r="J52" s="25">
        <v>15982720752</v>
      </c>
      <c r="K52" s="39" t="s">
        <v>53</v>
      </c>
      <c r="L52" s="39" t="s">
        <v>666</v>
      </c>
      <c r="M52" s="39" t="s">
        <v>601</v>
      </c>
      <c r="N52" s="39" t="s">
        <v>627</v>
      </c>
      <c r="O52" s="39" t="s">
        <v>55</v>
      </c>
      <c r="P52" s="39">
        <v>70</v>
      </c>
      <c r="Q52" s="21">
        <v>202005</v>
      </c>
      <c r="R52" s="21"/>
      <c r="S52" s="21"/>
      <c r="T52" s="42"/>
      <c r="U52" s="111" t="s">
        <v>756</v>
      </c>
      <c r="V52" s="15"/>
    </row>
    <row r="53" spans="1:22" s="2" customFormat="1" ht="40.5">
      <c r="A53" s="20" t="s">
        <v>243</v>
      </c>
      <c r="B53" s="21" t="s">
        <v>61</v>
      </c>
      <c r="C53" s="22" t="s">
        <v>269</v>
      </c>
      <c r="D53" s="23" t="s">
        <v>270</v>
      </c>
      <c r="E53" s="24">
        <v>1244</v>
      </c>
      <c r="F53" s="24" t="s">
        <v>842</v>
      </c>
      <c r="G53" s="21" t="s">
        <v>73</v>
      </c>
      <c r="H53" s="27" t="s">
        <v>269</v>
      </c>
      <c r="I53" s="25" t="s">
        <v>655</v>
      </c>
      <c r="J53" s="25">
        <v>18190110567</v>
      </c>
      <c r="K53" s="39" t="s">
        <v>53</v>
      </c>
      <c r="L53" s="39" t="s">
        <v>656</v>
      </c>
      <c r="M53" s="39" t="s">
        <v>657</v>
      </c>
      <c r="N53" s="39" t="s">
        <v>106</v>
      </c>
      <c r="O53" s="39" t="s">
        <v>658</v>
      </c>
      <c r="P53" s="39">
        <v>600</v>
      </c>
      <c r="Q53" s="21">
        <v>202006</v>
      </c>
      <c r="R53" s="21" t="s">
        <v>659</v>
      </c>
      <c r="S53" s="21"/>
      <c r="T53" s="42" t="s">
        <v>660</v>
      </c>
      <c r="U53" s="111" t="s">
        <v>756</v>
      </c>
      <c r="V53" s="15"/>
    </row>
    <row r="54" spans="1:22" s="2" customFormat="1" ht="27">
      <c r="A54" s="20" t="s">
        <v>243</v>
      </c>
      <c r="B54" s="21" t="s">
        <v>61</v>
      </c>
      <c r="C54" s="22" t="s">
        <v>271</v>
      </c>
      <c r="D54" s="23" t="s">
        <v>272</v>
      </c>
      <c r="E54" s="24">
        <v>100</v>
      </c>
      <c r="F54" s="24">
        <v>2020</v>
      </c>
      <c r="G54" s="21" t="s">
        <v>73</v>
      </c>
      <c r="H54" s="27" t="s">
        <v>271</v>
      </c>
      <c r="I54" s="25" t="s">
        <v>668</v>
      </c>
      <c r="J54" s="25">
        <v>18980299375</v>
      </c>
      <c r="K54" s="39" t="s">
        <v>53</v>
      </c>
      <c r="L54" s="39" t="s">
        <v>666</v>
      </c>
      <c r="M54" s="39" t="s">
        <v>601</v>
      </c>
      <c r="N54" s="39" t="s">
        <v>627</v>
      </c>
      <c r="O54" s="39" t="s">
        <v>55</v>
      </c>
      <c r="P54" s="39">
        <v>100</v>
      </c>
      <c r="Q54" s="21">
        <v>202005</v>
      </c>
      <c r="R54" s="21"/>
      <c r="S54" s="21"/>
      <c r="T54" s="42"/>
      <c r="U54" s="111" t="s">
        <v>756</v>
      </c>
      <c r="V54" s="15"/>
    </row>
    <row r="55" spans="1:22" s="2" customFormat="1" ht="27">
      <c r="A55" s="20" t="s">
        <v>243</v>
      </c>
      <c r="B55" s="21" t="s">
        <v>61</v>
      </c>
      <c r="C55" s="22" t="s">
        <v>273</v>
      </c>
      <c r="D55" s="23" t="s">
        <v>274</v>
      </c>
      <c r="E55" s="24">
        <v>400</v>
      </c>
      <c r="F55" s="24">
        <v>2020</v>
      </c>
      <c r="G55" s="21" t="s">
        <v>73</v>
      </c>
      <c r="H55" s="27" t="s">
        <v>273</v>
      </c>
      <c r="I55" s="25" t="s">
        <v>669</v>
      </c>
      <c r="J55" s="25">
        <v>13881686835</v>
      </c>
      <c r="K55" s="39" t="s">
        <v>53</v>
      </c>
      <c r="L55" s="39" t="s">
        <v>53</v>
      </c>
      <c r="M55" s="39" t="s">
        <v>53</v>
      </c>
      <c r="N55" s="39" t="s">
        <v>670</v>
      </c>
      <c r="O55" s="39" t="s">
        <v>54</v>
      </c>
      <c r="P55" s="39">
        <v>100</v>
      </c>
      <c r="Q55" s="21">
        <v>202010</v>
      </c>
      <c r="R55" s="21"/>
      <c r="S55" s="21"/>
      <c r="T55" s="42" t="s">
        <v>74</v>
      </c>
      <c r="U55" s="111" t="s">
        <v>756</v>
      </c>
      <c r="V55" s="15"/>
    </row>
    <row r="56" spans="1:22" s="2" customFormat="1" ht="27">
      <c r="A56" s="20" t="s">
        <v>243</v>
      </c>
      <c r="B56" s="21" t="s">
        <v>61</v>
      </c>
      <c r="C56" s="22" t="s">
        <v>275</v>
      </c>
      <c r="D56" s="23" t="s">
        <v>276</v>
      </c>
      <c r="E56" s="24">
        <v>45</v>
      </c>
      <c r="F56" s="24">
        <v>2020</v>
      </c>
      <c r="G56" s="21" t="s">
        <v>73</v>
      </c>
      <c r="H56" s="27" t="s">
        <v>275</v>
      </c>
      <c r="I56" s="25" t="s">
        <v>671</v>
      </c>
      <c r="J56" s="25">
        <v>13989143311</v>
      </c>
      <c r="K56" s="39" t="s">
        <v>53</v>
      </c>
      <c r="L56" s="39" t="s">
        <v>53</v>
      </c>
      <c r="M56" s="39" t="s">
        <v>601</v>
      </c>
      <c r="N56" s="39" t="s">
        <v>627</v>
      </c>
      <c r="O56" s="39" t="s">
        <v>55</v>
      </c>
      <c r="P56" s="39">
        <v>45</v>
      </c>
      <c r="Q56" s="21">
        <v>202005</v>
      </c>
      <c r="R56" s="21"/>
      <c r="S56" s="21"/>
      <c r="T56" s="42" t="s">
        <v>74</v>
      </c>
      <c r="U56" s="111" t="s">
        <v>756</v>
      </c>
      <c r="V56" s="15"/>
    </row>
    <row r="57" spans="1:22" s="2" customFormat="1" ht="40.5">
      <c r="A57" s="20" t="s">
        <v>243</v>
      </c>
      <c r="B57" s="21" t="s">
        <v>61</v>
      </c>
      <c r="C57" s="22" t="s">
        <v>277</v>
      </c>
      <c r="D57" s="23" t="s">
        <v>278</v>
      </c>
      <c r="E57" s="24">
        <v>300</v>
      </c>
      <c r="F57" s="24" t="s">
        <v>842</v>
      </c>
      <c r="G57" s="21" t="s">
        <v>73</v>
      </c>
      <c r="H57" s="27" t="s">
        <v>277</v>
      </c>
      <c r="I57" s="25" t="s">
        <v>672</v>
      </c>
      <c r="J57" s="25">
        <v>18981661236</v>
      </c>
      <c r="K57" s="39" t="s">
        <v>53</v>
      </c>
      <c r="L57" s="39" t="s">
        <v>53</v>
      </c>
      <c r="M57" s="39" t="s">
        <v>670</v>
      </c>
      <c r="N57" s="39" t="s">
        <v>601</v>
      </c>
      <c r="O57" s="39" t="s">
        <v>627</v>
      </c>
      <c r="P57" s="39">
        <v>180</v>
      </c>
      <c r="Q57" s="21">
        <v>202008</v>
      </c>
      <c r="R57" s="21"/>
      <c r="S57" s="21"/>
      <c r="T57" s="42" t="s">
        <v>74</v>
      </c>
      <c r="U57" s="111" t="s">
        <v>756</v>
      </c>
      <c r="V57" s="15"/>
    </row>
    <row r="58" spans="1:22" s="2" customFormat="1" ht="27">
      <c r="A58" s="20" t="s">
        <v>243</v>
      </c>
      <c r="B58" s="21" t="s">
        <v>61</v>
      </c>
      <c r="C58" s="22" t="s">
        <v>279</v>
      </c>
      <c r="D58" s="23" t="s">
        <v>280</v>
      </c>
      <c r="E58" s="24">
        <v>90</v>
      </c>
      <c r="F58" s="24">
        <v>2020</v>
      </c>
      <c r="G58" s="21" t="s">
        <v>73</v>
      </c>
      <c r="H58" s="27" t="s">
        <v>279</v>
      </c>
      <c r="I58" s="25" t="s">
        <v>673</v>
      </c>
      <c r="J58" s="25">
        <v>18981662803</v>
      </c>
      <c r="K58" s="39" t="s">
        <v>53</v>
      </c>
      <c r="L58" s="39" t="s">
        <v>53</v>
      </c>
      <c r="M58" s="39" t="s">
        <v>601</v>
      </c>
      <c r="N58" s="39" t="s">
        <v>627</v>
      </c>
      <c r="O58" s="39" t="s">
        <v>55</v>
      </c>
      <c r="P58" s="39">
        <v>90</v>
      </c>
      <c r="Q58" s="21">
        <v>202005</v>
      </c>
      <c r="R58" s="21"/>
      <c r="S58" s="21"/>
      <c r="T58" s="42" t="s">
        <v>74</v>
      </c>
      <c r="U58" s="111" t="s">
        <v>756</v>
      </c>
      <c r="V58" s="15"/>
    </row>
    <row r="59" spans="1:22" s="2" customFormat="1" ht="27">
      <c r="A59" s="20" t="s">
        <v>243</v>
      </c>
      <c r="B59" s="21" t="s">
        <v>61</v>
      </c>
      <c r="C59" s="22" t="s">
        <v>281</v>
      </c>
      <c r="D59" s="23" t="s">
        <v>282</v>
      </c>
      <c r="E59" s="24">
        <v>830</v>
      </c>
      <c r="F59" s="24">
        <v>2020</v>
      </c>
      <c r="G59" s="21" t="s">
        <v>73</v>
      </c>
      <c r="H59" s="27" t="s">
        <v>281</v>
      </c>
      <c r="I59" s="25" t="s">
        <v>674</v>
      </c>
      <c r="J59" s="25">
        <v>13881686510</v>
      </c>
      <c r="K59" s="39" t="s">
        <v>53</v>
      </c>
      <c r="L59" s="39" t="s">
        <v>53</v>
      </c>
      <c r="M59" s="39" t="s">
        <v>53</v>
      </c>
      <c r="N59" s="39" t="s">
        <v>670</v>
      </c>
      <c r="O59" s="39" t="s">
        <v>54</v>
      </c>
      <c r="P59" s="39">
        <v>450</v>
      </c>
      <c r="Q59" s="21">
        <v>202011</v>
      </c>
      <c r="R59" s="21"/>
      <c r="S59" s="21"/>
      <c r="T59" s="42" t="s">
        <v>74</v>
      </c>
      <c r="U59" s="111" t="s">
        <v>756</v>
      </c>
      <c r="V59" s="15"/>
    </row>
    <row r="60" spans="1:22" s="115" customFormat="1" ht="121.5">
      <c r="A60" s="20" t="s">
        <v>243</v>
      </c>
      <c r="B60" s="21" t="s">
        <v>75</v>
      </c>
      <c r="C60" s="22" t="s">
        <v>283</v>
      </c>
      <c r="D60" s="23" t="s">
        <v>284</v>
      </c>
      <c r="E60" s="24">
        <v>71800</v>
      </c>
      <c r="F60" s="24" t="s">
        <v>824</v>
      </c>
      <c r="G60" s="21" t="s">
        <v>78</v>
      </c>
      <c r="H60" s="27" t="s">
        <v>285</v>
      </c>
      <c r="I60" s="25" t="s">
        <v>286</v>
      </c>
      <c r="J60" s="25">
        <v>13308293009</v>
      </c>
      <c r="K60" s="39" t="s">
        <v>60</v>
      </c>
      <c r="L60" s="39" t="s">
        <v>675</v>
      </c>
      <c r="M60" s="39" t="s">
        <v>676</v>
      </c>
      <c r="N60" s="39" t="s">
        <v>677</v>
      </c>
      <c r="O60" s="39" t="s">
        <v>287</v>
      </c>
      <c r="P60" s="39">
        <v>30000</v>
      </c>
      <c r="Q60" s="21">
        <v>202002</v>
      </c>
      <c r="R60" s="21" t="s">
        <v>288</v>
      </c>
      <c r="S60" s="21"/>
      <c r="T60" s="42"/>
      <c r="U60" s="111" t="s">
        <v>765</v>
      </c>
      <c r="V60" s="122" t="s">
        <v>779</v>
      </c>
    </row>
    <row r="61" spans="1:22" s="2" customFormat="1" ht="27">
      <c r="A61" s="28" t="s">
        <v>243</v>
      </c>
      <c r="B61" s="21" t="s">
        <v>75</v>
      </c>
      <c r="C61" s="29" t="s">
        <v>285</v>
      </c>
      <c r="D61" s="30" t="s">
        <v>289</v>
      </c>
      <c r="E61" s="31">
        <v>590</v>
      </c>
      <c r="F61" s="31" t="s">
        <v>841</v>
      </c>
      <c r="G61" s="21" t="s">
        <v>290</v>
      </c>
      <c r="H61" s="32" t="s">
        <v>285</v>
      </c>
      <c r="I61" s="32" t="s">
        <v>286</v>
      </c>
      <c r="J61" s="32">
        <v>13308293009</v>
      </c>
      <c r="K61" s="38" t="s">
        <v>60</v>
      </c>
      <c r="L61" s="39" t="s">
        <v>678</v>
      </c>
      <c r="M61" s="39" t="s">
        <v>679</v>
      </c>
      <c r="N61" s="39" t="s">
        <v>680</v>
      </c>
      <c r="O61" s="39" t="s">
        <v>55</v>
      </c>
      <c r="P61" s="39">
        <v>590</v>
      </c>
      <c r="Q61" s="21">
        <v>202002</v>
      </c>
      <c r="R61" s="21"/>
      <c r="S61" s="21"/>
      <c r="T61" s="42"/>
      <c r="U61" s="111" t="s">
        <v>756</v>
      </c>
      <c r="V61" s="15"/>
    </row>
    <row r="62" spans="1:22" s="2" customFormat="1" ht="27">
      <c r="A62" s="28" t="s">
        <v>243</v>
      </c>
      <c r="B62" s="21" t="s">
        <v>75</v>
      </c>
      <c r="C62" s="29" t="s">
        <v>291</v>
      </c>
      <c r="D62" s="30" t="s">
        <v>292</v>
      </c>
      <c r="E62" s="31">
        <v>260</v>
      </c>
      <c r="F62" s="31" t="s">
        <v>841</v>
      </c>
      <c r="G62" s="21" t="s">
        <v>290</v>
      </c>
      <c r="H62" s="30" t="s">
        <v>291</v>
      </c>
      <c r="I62" s="32" t="s">
        <v>681</v>
      </c>
      <c r="J62" s="32">
        <v>15182780666</v>
      </c>
      <c r="K62" s="39" t="s">
        <v>60</v>
      </c>
      <c r="L62" s="39" t="s">
        <v>678</v>
      </c>
      <c r="M62" s="39" t="s">
        <v>679</v>
      </c>
      <c r="N62" s="39" t="s">
        <v>680</v>
      </c>
      <c r="O62" s="39" t="s">
        <v>55</v>
      </c>
      <c r="P62" s="39">
        <v>260</v>
      </c>
      <c r="Q62" s="21">
        <v>202003</v>
      </c>
      <c r="R62" s="21"/>
      <c r="S62" s="21"/>
      <c r="T62" s="42"/>
      <c r="U62" s="111" t="s">
        <v>756</v>
      </c>
      <c r="V62" s="15"/>
    </row>
    <row r="63" spans="1:22" s="2" customFormat="1" ht="27">
      <c r="A63" s="28" t="s">
        <v>243</v>
      </c>
      <c r="B63" s="21" t="s">
        <v>75</v>
      </c>
      <c r="C63" s="29" t="s">
        <v>293</v>
      </c>
      <c r="D63" s="30" t="s">
        <v>294</v>
      </c>
      <c r="E63" s="31">
        <v>350</v>
      </c>
      <c r="F63" s="31" t="s">
        <v>841</v>
      </c>
      <c r="G63" s="21" t="s">
        <v>290</v>
      </c>
      <c r="H63" s="30" t="s">
        <v>682</v>
      </c>
      <c r="I63" s="32" t="s">
        <v>683</v>
      </c>
      <c r="J63" s="32">
        <v>13981673603</v>
      </c>
      <c r="K63" s="39" t="s">
        <v>60</v>
      </c>
      <c r="L63" s="39" t="s">
        <v>678</v>
      </c>
      <c r="M63" s="39" t="s">
        <v>679</v>
      </c>
      <c r="N63" s="39" t="s">
        <v>680</v>
      </c>
      <c r="O63" s="39" t="s">
        <v>55</v>
      </c>
      <c r="P63" s="39">
        <v>350</v>
      </c>
      <c r="Q63" s="21">
        <v>202003</v>
      </c>
      <c r="R63" s="21"/>
      <c r="S63" s="21"/>
      <c r="T63" s="42"/>
      <c r="U63" s="111" t="s">
        <v>756</v>
      </c>
      <c r="V63" s="15"/>
    </row>
    <row r="64" spans="1:22" s="2" customFormat="1" ht="81">
      <c r="A64" s="28" t="s">
        <v>243</v>
      </c>
      <c r="B64" s="21" t="s">
        <v>166</v>
      </c>
      <c r="C64" s="29" t="s">
        <v>295</v>
      </c>
      <c r="D64" s="30" t="s">
        <v>296</v>
      </c>
      <c r="E64" s="31">
        <v>1000</v>
      </c>
      <c r="F64" s="31">
        <v>2020</v>
      </c>
      <c r="G64" s="21" t="s">
        <v>169</v>
      </c>
      <c r="H64" s="30" t="s">
        <v>255</v>
      </c>
      <c r="I64" s="32" t="s">
        <v>256</v>
      </c>
      <c r="J64" s="32" t="s">
        <v>257</v>
      </c>
      <c r="K64" s="39" t="s">
        <v>60</v>
      </c>
      <c r="L64" s="39" t="s">
        <v>106</v>
      </c>
      <c r="M64" s="39" t="s">
        <v>238</v>
      </c>
      <c r="N64" s="39" t="s">
        <v>661</v>
      </c>
      <c r="O64" s="39" t="s">
        <v>55</v>
      </c>
      <c r="P64" s="39">
        <v>1000</v>
      </c>
      <c r="Q64" s="21">
        <v>202002</v>
      </c>
      <c r="R64" s="21" t="s">
        <v>264</v>
      </c>
      <c r="S64" s="21"/>
      <c r="T64" s="42"/>
      <c r="U64" s="111" t="s">
        <v>756</v>
      </c>
      <c r="V64" s="15"/>
    </row>
    <row r="65" spans="1:22" s="2" customFormat="1" ht="27">
      <c r="A65" s="20" t="s">
        <v>243</v>
      </c>
      <c r="B65" s="21" t="s">
        <v>82</v>
      </c>
      <c r="C65" s="22" t="s">
        <v>298</v>
      </c>
      <c r="D65" s="23" t="s">
        <v>299</v>
      </c>
      <c r="E65" s="24">
        <v>132</v>
      </c>
      <c r="F65" s="31" t="s">
        <v>841</v>
      </c>
      <c r="G65" s="21" t="s">
        <v>85</v>
      </c>
      <c r="H65" s="25" t="s">
        <v>298</v>
      </c>
      <c r="I65" s="25" t="s">
        <v>684</v>
      </c>
      <c r="J65" s="25">
        <v>18382710868</v>
      </c>
      <c r="K65" s="38" t="s">
        <v>60</v>
      </c>
      <c r="L65" s="39" t="s">
        <v>106</v>
      </c>
      <c r="M65" s="39" t="s">
        <v>627</v>
      </c>
      <c r="N65" s="39" t="s">
        <v>663</v>
      </c>
      <c r="O65" s="39" t="s">
        <v>55</v>
      </c>
      <c r="P65" s="39">
        <v>132</v>
      </c>
      <c r="Q65" s="21">
        <v>202003</v>
      </c>
      <c r="R65" s="21"/>
      <c r="S65" s="21"/>
      <c r="T65" s="42"/>
      <c r="U65" s="111" t="s">
        <v>756</v>
      </c>
      <c r="V65" s="15"/>
    </row>
    <row r="66" spans="1:22" s="2" customFormat="1" ht="40.5">
      <c r="A66" s="20" t="s">
        <v>243</v>
      </c>
      <c r="B66" s="21" t="s">
        <v>82</v>
      </c>
      <c r="C66" s="22" t="s">
        <v>300</v>
      </c>
      <c r="D66" s="23" t="s">
        <v>301</v>
      </c>
      <c r="E66" s="24">
        <v>120</v>
      </c>
      <c r="F66" s="31" t="s">
        <v>841</v>
      </c>
      <c r="G66" s="21" t="s">
        <v>85</v>
      </c>
      <c r="H66" s="25" t="s">
        <v>300</v>
      </c>
      <c r="I66" s="25" t="s">
        <v>685</v>
      </c>
      <c r="J66" s="25">
        <v>15884992776</v>
      </c>
      <c r="K66" s="39" t="s">
        <v>60</v>
      </c>
      <c r="L66" s="39" t="s">
        <v>106</v>
      </c>
      <c r="M66" s="39" t="s">
        <v>627</v>
      </c>
      <c r="N66" s="39" t="s">
        <v>663</v>
      </c>
      <c r="O66" s="39" t="s">
        <v>55</v>
      </c>
      <c r="P66" s="39">
        <v>120</v>
      </c>
      <c r="Q66" s="21">
        <v>202003</v>
      </c>
      <c r="R66" s="21"/>
      <c r="S66" s="21"/>
      <c r="T66" s="42"/>
      <c r="U66" s="111" t="s">
        <v>756</v>
      </c>
      <c r="V66" s="15"/>
    </row>
    <row r="67" spans="1:22" s="2" customFormat="1" ht="27">
      <c r="A67" s="20" t="s">
        <v>243</v>
      </c>
      <c r="B67" s="21" t="s">
        <v>82</v>
      </c>
      <c r="C67" s="22" t="s">
        <v>302</v>
      </c>
      <c r="D67" s="23" t="s">
        <v>303</v>
      </c>
      <c r="E67" s="24">
        <v>48</v>
      </c>
      <c r="F67" s="31" t="s">
        <v>841</v>
      </c>
      <c r="G67" s="21" t="s">
        <v>85</v>
      </c>
      <c r="H67" s="25" t="s">
        <v>302</v>
      </c>
      <c r="I67" s="25" t="s">
        <v>686</v>
      </c>
      <c r="J67" s="25">
        <v>13778797993</v>
      </c>
      <c r="K67" s="39" t="s">
        <v>60</v>
      </c>
      <c r="L67" s="39" t="s">
        <v>687</v>
      </c>
      <c r="M67" s="39" t="s">
        <v>663</v>
      </c>
      <c r="N67" s="39" t="s">
        <v>55</v>
      </c>
      <c r="O67" s="38" t="s">
        <v>736</v>
      </c>
      <c r="P67" s="39">
        <v>48</v>
      </c>
      <c r="Q67" s="21">
        <v>202003</v>
      </c>
      <c r="R67" s="21"/>
      <c r="S67" s="21"/>
      <c r="T67" s="42"/>
      <c r="U67" s="111" t="s">
        <v>756</v>
      </c>
      <c r="V67" s="15"/>
    </row>
    <row r="68" spans="1:22" s="2" customFormat="1" ht="27">
      <c r="A68" s="20" t="s">
        <v>243</v>
      </c>
      <c r="B68" s="21" t="s">
        <v>82</v>
      </c>
      <c r="C68" s="22" t="s">
        <v>248</v>
      </c>
      <c r="D68" s="23" t="s">
        <v>304</v>
      </c>
      <c r="E68" s="24">
        <v>720</v>
      </c>
      <c r="F68" s="31" t="s">
        <v>841</v>
      </c>
      <c r="G68" s="21" t="s">
        <v>85</v>
      </c>
      <c r="H68" s="25" t="s">
        <v>248</v>
      </c>
      <c r="I68" s="25" t="s">
        <v>249</v>
      </c>
      <c r="J68" s="25" t="s">
        <v>250</v>
      </c>
      <c r="K68" s="39" t="s">
        <v>60</v>
      </c>
      <c r="L68" s="39" t="s">
        <v>106</v>
      </c>
      <c r="M68" s="39" t="s">
        <v>258</v>
      </c>
      <c r="N68" s="39" t="s">
        <v>661</v>
      </c>
      <c r="O68" s="39" t="s">
        <v>55</v>
      </c>
      <c r="P68" s="39">
        <v>720</v>
      </c>
      <c r="Q68" s="21">
        <v>202002</v>
      </c>
      <c r="R68" s="21"/>
      <c r="S68" s="21"/>
      <c r="T68" s="42"/>
      <c r="U68" s="111" t="s">
        <v>756</v>
      </c>
      <c r="V68" s="15"/>
    </row>
    <row r="69" spans="1:22" s="2" customFormat="1" ht="27">
      <c r="A69" s="20" t="s">
        <v>243</v>
      </c>
      <c r="B69" s="21" t="s">
        <v>82</v>
      </c>
      <c r="C69" s="22" t="s">
        <v>267</v>
      </c>
      <c r="D69" s="23" t="s">
        <v>305</v>
      </c>
      <c r="E69" s="24">
        <v>140</v>
      </c>
      <c r="F69" s="31" t="s">
        <v>841</v>
      </c>
      <c r="G69" s="21" t="s">
        <v>85</v>
      </c>
      <c r="H69" s="25" t="s">
        <v>267</v>
      </c>
      <c r="I69" s="25" t="s">
        <v>667</v>
      </c>
      <c r="J69" s="25">
        <v>15982720752</v>
      </c>
      <c r="K69" s="39" t="s">
        <v>60</v>
      </c>
      <c r="L69" s="39" t="s">
        <v>687</v>
      </c>
      <c r="M69" s="39" t="s">
        <v>663</v>
      </c>
      <c r="N69" s="39" t="s">
        <v>55</v>
      </c>
      <c r="O69" s="38" t="s">
        <v>736</v>
      </c>
      <c r="P69" s="39">
        <v>140</v>
      </c>
      <c r="Q69" s="21">
        <v>202003</v>
      </c>
      <c r="R69" s="21"/>
      <c r="S69" s="21"/>
      <c r="T69" s="42"/>
      <c r="U69" s="111" t="s">
        <v>756</v>
      </c>
      <c r="V69" s="15"/>
    </row>
    <row r="70" spans="1:22" s="2" customFormat="1" ht="27">
      <c r="A70" s="20" t="s">
        <v>243</v>
      </c>
      <c r="B70" s="21" t="s">
        <v>82</v>
      </c>
      <c r="C70" s="22" t="s">
        <v>306</v>
      </c>
      <c r="D70" s="23" t="s">
        <v>301</v>
      </c>
      <c r="E70" s="24">
        <v>80</v>
      </c>
      <c r="F70" s="31" t="s">
        <v>841</v>
      </c>
      <c r="G70" s="21" t="s">
        <v>85</v>
      </c>
      <c r="H70" s="25" t="s">
        <v>306</v>
      </c>
      <c r="I70" s="25" t="s">
        <v>688</v>
      </c>
      <c r="J70" s="25">
        <v>18981685567</v>
      </c>
      <c r="K70" s="39" t="s">
        <v>60</v>
      </c>
      <c r="L70" s="39" t="s">
        <v>687</v>
      </c>
      <c r="M70" s="39" t="s">
        <v>663</v>
      </c>
      <c r="N70" s="39" t="s">
        <v>55</v>
      </c>
      <c r="O70" s="38" t="s">
        <v>736</v>
      </c>
      <c r="P70" s="39">
        <v>80</v>
      </c>
      <c r="Q70" s="21">
        <v>202003</v>
      </c>
      <c r="R70" s="21"/>
      <c r="S70" s="21"/>
      <c r="T70" s="42"/>
      <c r="U70" s="111" t="s">
        <v>756</v>
      </c>
      <c r="V70" s="15"/>
    </row>
    <row r="71" spans="1:22" s="2" customFormat="1" ht="27">
      <c r="A71" s="20" t="s">
        <v>243</v>
      </c>
      <c r="B71" s="21" t="s">
        <v>82</v>
      </c>
      <c r="C71" s="22" t="s">
        <v>265</v>
      </c>
      <c r="D71" s="23" t="s">
        <v>307</v>
      </c>
      <c r="E71" s="24">
        <v>40</v>
      </c>
      <c r="F71" s="31" t="s">
        <v>841</v>
      </c>
      <c r="G71" s="21" t="s">
        <v>85</v>
      </c>
      <c r="H71" s="25" t="s">
        <v>265</v>
      </c>
      <c r="I71" s="25" t="s">
        <v>665</v>
      </c>
      <c r="J71" s="25">
        <v>18096347887</v>
      </c>
      <c r="K71" s="39" t="s">
        <v>60</v>
      </c>
      <c r="L71" s="39" t="s">
        <v>663</v>
      </c>
      <c r="M71" s="39" t="s">
        <v>55</v>
      </c>
      <c r="N71" s="38" t="s">
        <v>736</v>
      </c>
      <c r="O71" s="38" t="s">
        <v>736</v>
      </c>
      <c r="P71" s="39">
        <v>40</v>
      </c>
      <c r="Q71" s="21">
        <v>202003</v>
      </c>
      <c r="R71" s="21"/>
      <c r="S71" s="21"/>
      <c r="T71" s="42"/>
      <c r="U71" s="111" t="s">
        <v>756</v>
      </c>
      <c r="V71" s="15"/>
    </row>
    <row r="72" spans="1:22" s="2" customFormat="1" ht="40.5">
      <c r="A72" s="20" t="s">
        <v>243</v>
      </c>
      <c r="B72" s="21" t="s">
        <v>744</v>
      </c>
      <c r="C72" s="22" t="s">
        <v>308</v>
      </c>
      <c r="D72" s="23" t="s">
        <v>309</v>
      </c>
      <c r="E72" s="24">
        <v>700</v>
      </c>
      <c r="F72" s="31" t="s">
        <v>841</v>
      </c>
      <c r="G72" s="21" t="s">
        <v>91</v>
      </c>
      <c r="H72" s="25" t="s">
        <v>689</v>
      </c>
      <c r="I72" s="25" t="s">
        <v>690</v>
      </c>
      <c r="J72" s="25">
        <v>13320619558</v>
      </c>
      <c r="K72" s="39" t="s">
        <v>60</v>
      </c>
      <c r="L72" s="39" t="s">
        <v>627</v>
      </c>
      <c r="M72" s="39" t="s">
        <v>362</v>
      </c>
      <c r="N72" s="39" t="s">
        <v>55</v>
      </c>
      <c r="O72" s="38" t="s">
        <v>736</v>
      </c>
      <c r="P72" s="39">
        <v>700</v>
      </c>
      <c r="Q72" s="21">
        <v>202003</v>
      </c>
      <c r="R72" s="21"/>
      <c r="S72" s="21"/>
      <c r="T72" s="42" t="s">
        <v>408</v>
      </c>
      <c r="U72" s="111" t="s">
        <v>756</v>
      </c>
      <c r="V72" s="15"/>
    </row>
    <row r="73" spans="1:22" s="2" customFormat="1" ht="54">
      <c r="A73" s="138" t="s">
        <v>243</v>
      </c>
      <c r="B73" s="21" t="s">
        <v>784</v>
      </c>
      <c r="C73" s="22" t="s">
        <v>785</v>
      </c>
      <c r="D73" s="23" t="s">
        <v>830</v>
      </c>
      <c r="E73" s="24">
        <v>1000</v>
      </c>
      <c r="F73" s="24" t="s">
        <v>826</v>
      </c>
      <c r="G73" s="21" t="s">
        <v>786</v>
      </c>
      <c r="H73" s="25" t="s">
        <v>787</v>
      </c>
      <c r="I73" s="25" t="s">
        <v>807</v>
      </c>
      <c r="J73" s="25"/>
      <c r="K73" s="39" t="s">
        <v>60</v>
      </c>
      <c r="L73" s="39" t="s">
        <v>831</v>
      </c>
      <c r="M73" s="39" t="s">
        <v>832</v>
      </c>
      <c r="N73" s="39" t="s">
        <v>833</v>
      </c>
      <c r="O73" s="38" t="s">
        <v>834</v>
      </c>
      <c r="P73" s="39">
        <v>500</v>
      </c>
      <c r="Q73" s="21"/>
      <c r="R73" s="21"/>
      <c r="S73" s="21"/>
      <c r="T73" s="42"/>
      <c r="U73" s="111" t="s">
        <v>756</v>
      </c>
      <c r="V73" s="15"/>
    </row>
    <row r="74" spans="1:22" s="2" customFormat="1" ht="81">
      <c r="A74" s="20" t="s">
        <v>243</v>
      </c>
      <c r="B74" s="21" t="s">
        <v>744</v>
      </c>
      <c r="C74" s="22" t="s">
        <v>310</v>
      </c>
      <c r="D74" s="23" t="s">
        <v>311</v>
      </c>
      <c r="E74" s="24">
        <v>800</v>
      </c>
      <c r="F74" s="31" t="s">
        <v>841</v>
      </c>
      <c r="G74" s="21" t="s">
        <v>91</v>
      </c>
      <c r="H74" s="25" t="s">
        <v>255</v>
      </c>
      <c r="I74" s="25" t="s">
        <v>256</v>
      </c>
      <c r="J74" s="25" t="s">
        <v>257</v>
      </c>
      <c r="K74" s="39" t="s">
        <v>60</v>
      </c>
      <c r="L74" s="39" t="s">
        <v>106</v>
      </c>
      <c r="M74" s="39" t="s">
        <v>238</v>
      </c>
      <c r="N74" s="39" t="s">
        <v>661</v>
      </c>
      <c r="O74" s="39" t="s">
        <v>55</v>
      </c>
      <c r="P74" s="39">
        <v>800</v>
      </c>
      <c r="Q74" s="21">
        <v>202002</v>
      </c>
      <c r="R74" s="21"/>
      <c r="S74" s="21"/>
      <c r="T74" s="42" t="s">
        <v>408</v>
      </c>
      <c r="U74" s="111" t="s">
        <v>756</v>
      </c>
      <c r="V74" s="15"/>
    </row>
    <row r="75" spans="1:22" s="2" customFormat="1" ht="40.5">
      <c r="A75" s="20" t="s">
        <v>243</v>
      </c>
      <c r="B75" s="21" t="s">
        <v>737</v>
      </c>
      <c r="C75" s="22" t="s">
        <v>312</v>
      </c>
      <c r="D75" s="23" t="s">
        <v>313</v>
      </c>
      <c r="E75" s="24">
        <v>374</v>
      </c>
      <c r="F75" s="31" t="s">
        <v>841</v>
      </c>
      <c r="G75" s="21" t="s">
        <v>88</v>
      </c>
      <c r="H75" s="25" t="s">
        <v>691</v>
      </c>
      <c r="I75" s="25" t="s">
        <v>692</v>
      </c>
      <c r="J75" s="25">
        <v>18989156178</v>
      </c>
      <c r="K75" s="39" t="s">
        <v>60</v>
      </c>
      <c r="L75" s="39" t="s">
        <v>238</v>
      </c>
      <c r="M75" s="39" t="s">
        <v>258</v>
      </c>
      <c r="N75" s="39" t="s">
        <v>662</v>
      </c>
      <c r="O75" s="39" t="s">
        <v>55</v>
      </c>
      <c r="P75" s="39">
        <v>374</v>
      </c>
      <c r="Q75" s="21">
        <v>202003</v>
      </c>
      <c r="R75" s="21"/>
      <c r="S75" s="21"/>
      <c r="T75" s="42" t="s">
        <v>408</v>
      </c>
      <c r="U75" s="111" t="s">
        <v>756</v>
      </c>
      <c r="V75" s="15"/>
    </row>
    <row r="76" spans="1:22" s="2" customFormat="1" ht="21.75" customHeight="1">
      <c r="A76" s="43" t="s">
        <v>314</v>
      </c>
      <c r="B76" s="44" t="s">
        <v>47</v>
      </c>
      <c r="C76" s="43">
        <f>COUNTA(C77:C113)</f>
        <v>37</v>
      </c>
      <c r="D76" s="45"/>
      <c r="E76" s="46">
        <f>SUM(E77:E113)</f>
        <v>73325</v>
      </c>
      <c r="F76" s="46"/>
      <c r="G76" s="44"/>
      <c r="H76" s="45"/>
      <c r="I76" s="45"/>
      <c r="J76" s="45"/>
      <c r="K76" s="46"/>
      <c r="L76" s="46"/>
      <c r="M76" s="46"/>
      <c r="N76" s="46"/>
      <c r="O76" s="46"/>
      <c r="P76" s="46">
        <f>SUM(P77:P113)</f>
        <v>32050</v>
      </c>
      <c r="Q76" s="63"/>
      <c r="R76" s="63"/>
      <c r="S76" s="63"/>
      <c r="T76" s="63"/>
      <c r="U76" s="113"/>
      <c r="V76" s="15"/>
    </row>
    <row r="77" spans="1:22" s="115" customFormat="1" ht="40.5">
      <c r="A77" s="117" t="s">
        <v>314</v>
      </c>
      <c r="B77" s="21" t="s">
        <v>48</v>
      </c>
      <c r="C77" s="118" t="s">
        <v>767</v>
      </c>
      <c r="D77" s="119" t="s">
        <v>315</v>
      </c>
      <c r="E77" s="120">
        <v>765</v>
      </c>
      <c r="F77" s="31" t="s">
        <v>841</v>
      </c>
      <c r="G77" s="21" t="s">
        <v>316</v>
      </c>
      <c r="H77" s="33" t="s">
        <v>317</v>
      </c>
      <c r="I77" s="33" t="s">
        <v>318</v>
      </c>
      <c r="J77" s="52">
        <v>18181383929</v>
      </c>
      <c r="K77" s="38" t="s">
        <v>60</v>
      </c>
      <c r="L77" s="38" t="s">
        <v>54</v>
      </c>
      <c r="M77" s="66" t="s">
        <v>319</v>
      </c>
      <c r="N77" s="66" t="s">
        <v>320</v>
      </c>
      <c r="O77" s="39" t="s">
        <v>55</v>
      </c>
      <c r="P77" s="39">
        <v>400</v>
      </c>
      <c r="Q77" s="48">
        <v>202002</v>
      </c>
      <c r="R77" s="48"/>
      <c r="S77" s="48" t="s">
        <v>321</v>
      </c>
      <c r="T77" s="67"/>
      <c r="U77" s="111" t="s">
        <v>768</v>
      </c>
      <c r="V77" s="122" t="s">
        <v>779</v>
      </c>
    </row>
    <row r="78" spans="1:22" s="2" customFormat="1" ht="40.5">
      <c r="A78" s="47" t="s">
        <v>314</v>
      </c>
      <c r="B78" s="48" t="s">
        <v>48</v>
      </c>
      <c r="C78" s="49" t="s">
        <v>322</v>
      </c>
      <c r="D78" s="50" t="s">
        <v>323</v>
      </c>
      <c r="E78" s="53">
        <v>1144</v>
      </c>
      <c r="F78" s="136" t="s">
        <v>845</v>
      </c>
      <c r="G78" s="48" t="s">
        <v>59</v>
      </c>
      <c r="H78" s="52" t="s">
        <v>324</v>
      </c>
      <c r="I78" s="52" t="s">
        <v>325</v>
      </c>
      <c r="J78" s="52">
        <v>13989152667</v>
      </c>
      <c r="K78" s="65" t="s">
        <v>53</v>
      </c>
      <c r="L78" s="65" t="s">
        <v>137</v>
      </c>
      <c r="M78" s="65" t="s">
        <v>326</v>
      </c>
      <c r="N78" s="65" t="s">
        <v>327</v>
      </c>
      <c r="O78" s="65" t="s">
        <v>328</v>
      </c>
      <c r="P78" s="65">
        <v>550</v>
      </c>
      <c r="Q78" s="48">
        <v>202006</v>
      </c>
      <c r="R78" s="48" t="s">
        <v>329</v>
      </c>
      <c r="S78" s="48" t="s">
        <v>330</v>
      </c>
      <c r="T78" s="67"/>
      <c r="U78" s="111" t="s">
        <v>753</v>
      </c>
      <c r="V78" s="15"/>
    </row>
    <row r="79" spans="1:22" s="2" customFormat="1" ht="40.5">
      <c r="A79" s="47" t="s">
        <v>314</v>
      </c>
      <c r="B79" s="48" t="s">
        <v>48</v>
      </c>
      <c r="C79" s="49" t="s">
        <v>331</v>
      </c>
      <c r="D79" s="50" t="s">
        <v>332</v>
      </c>
      <c r="E79" s="53">
        <v>1146</v>
      </c>
      <c r="F79" s="136" t="s">
        <v>845</v>
      </c>
      <c r="G79" s="48" t="s">
        <v>59</v>
      </c>
      <c r="H79" s="52" t="s">
        <v>333</v>
      </c>
      <c r="I79" s="52" t="s">
        <v>334</v>
      </c>
      <c r="J79" s="52">
        <v>15982735353</v>
      </c>
      <c r="K79" s="65" t="s">
        <v>53</v>
      </c>
      <c r="L79" s="65" t="s">
        <v>137</v>
      </c>
      <c r="M79" s="65" t="s">
        <v>326</v>
      </c>
      <c r="N79" s="65" t="s">
        <v>327</v>
      </c>
      <c r="O79" s="65" t="s">
        <v>328</v>
      </c>
      <c r="P79" s="65">
        <v>550</v>
      </c>
      <c r="Q79" s="48">
        <v>202006</v>
      </c>
      <c r="R79" s="48" t="s">
        <v>329</v>
      </c>
      <c r="S79" s="48" t="s">
        <v>330</v>
      </c>
      <c r="T79" s="67"/>
      <c r="U79" s="111" t="s">
        <v>753</v>
      </c>
      <c r="V79" s="15"/>
    </row>
    <row r="80" spans="1:22" s="2" customFormat="1" ht="40.5">
      <c r="A80" s="47" t="s">
        <v>314</v>
      </c>
      <c r="B80" s="48" t="s">
        <v>48</v>
      </c>
      <c r="C80" s="49" t="s">
        <v>335</v>
      </c>
      <c r="D80" s="50" t="s">
        <v>336</v>
      </c>
      <c r="E80" s="53">
        <v>564</v>
      </c>
      <c r="F80" s="136" t="s">
        <v>845</v>
      </c>
      <c r="G80" s="48" t="s">
        <v>59</v>
      </c>
      <c r="H80" s="52" t="s">
        <v>337</v>
      </c>
      <c r="I80" s="52" t="s">
        <v>338</v>
      </c>
      <c r="J80" s="52">
        <v>13881682617</v>
      </c>
      <c r="K80" s="65" t="s">
        <v>53</v>
      </c>
      <c r="L80" s="65" t="s">
        <v>137</v>
      </c>
      <c r="M80" s="65" t="s">
        <v>326</v>
      </c>
      <c r="N80" s="65" t="s">
        <v>327</v>
      </c>
      <c r="O80" s="65" t="s">
        <v>328</v>
      </c>
      <c r="P80" s="65">
        <v>300</v>
      </c>
      <c r="Q80" s="48">
        <v>202006</v>
      </c>
      <c r="R80" s="48" t="s">
        <v>329</v>
      </c>
      <c r="S80" s="48" t="s">
        <v>330</v>
      </c>
      <c r="T80" s="67"/>
      <c r="U80" s="111" t="s">
        <v>753</v>
      </c>
      <c r="V80" s="15"/>
    </row>
    <row r="81" spans="1:22" s="2" customFormat="1" ht="40.5">
      <c r="A81" s="47" t="s">
        <v>314</v>
      </c>
      <c r="B81" s="48" t="s">
        <v>48</v>
      </c>
      <c r="C81" s="49" t="s">
        <v>339</v>
      </c>
      <c r="D81" s="50" t="s">
        <v>340</v>
      </c>
      <c r="E81" s="53">
        <v>128</v>
      </c>
      <c r="F81" s="136" t="s">
        <v>845</v>
      </c>
      <c r="G81" s="48" t="s">
        <v>59</v>
      </c>
      <c r="H81" s="52" t="s">
        <v>341</v>
      </c>
      <c r="I81" s="52" t="s">
        <v>342</v>
      </c>
      <c r="J81" s="52">
        <v>13778770819</v>
      </c>
      <c r="K81" s="65" t="s">
        <v>53</v>
      </c>
      <c r="L81" s="65" t="s">
        <v>137</v>
      </c>
      <c r="M81" s="65" t="s">
        <v>326</v>
      </c>
      <c r="N81" s="65" t="s">
        <v>327</v>
      </c>
      <c r="O81" s="65" t="s">
        <v>328</v>
      </c>
      <c r="P81" s="65">
        <v>60</v>
      </c>
      <c r="Q81" s="48">
        <v>202006</v>
      </c>
      <c r="R81" s="48" t="s">
        <v>329</v>
      </c>
      <c r="S81" s="48" t="s">
        <v>330</v>
      </c>
      <c r="T81" s="67"/>
      <c r="U81" s="111" t="s">
        <v>753</v>
      </c>
      <c r="V81" s="15"/>
    </row>
    <row r="82" spans="1:22" s="2" customFormat="1" ht="40.5">
      <c r="A82" s="47" t="s">
        <v>314</v>
      </c>
      <c r="B82" s="48" t="s">
        <v>48</v>
      </c>
      <c r="C82" s="49" t="s">
        <v>343</v>
      </c>
      <c r="D82" s="50" t="s">
        <v>344</v>
      </c>
      <c r="E82" s="53">
        <v>220</v>
      </c>
      <c r="F82" s="136" t="s">
        <v>845</v>
      </c>
      <c r="G82" s="48" t="s">
        <v>59</v>
      </c>
      <c r="H82" s="52" t="s">
        <v>345</v>
      </c>
      <c r="I82" s="52" t="s">
        <v>346</v>
      </c>
      <c r="J82" s="52">
        <v>13881682262</v>
      </c>
      <c r="K82" s="65" t="s">
        <v>53</v>
      </c>
      <c r="L82" s="65" t="s">
        <v>137</v>
      </c>
      <c r="M82" s="65" t="s">
        <v>326</v>
      </c>
      <c r="N82" s="65" t="s">
        <v>327</v>
      </c>
      <c r="O82" s="65" t="s">
        <v>328</v>
      </c>
      <c r="P82" s="65">
        <v>100</v>
      </c>
      <c r="Q82" s="48">
        <v>202006</v>
      </c>
      <c r="R82" s="48" t="s">
        <v>329</v>
      </c>
      <c r="S82" s="48" t="s">
        <v>330</v>
      </c>
      <c r="T82" s="67"/>
      <c r="U82" s="111" t="s">
        <v>753</v>
      </c>
      <c r="V82" s="15"/>
    </row>
    <row r="83" spans="1:22" s="2" customFormat="1" ht="40.5">
      <c r="A83" s="47" t="s">
        <v>314</v>
      </c>
      <c r="B83" s="48" t="s">
        <v>48</v>
      </c>
      <c r="C83" s="49" t="s">
        <v>347</v>
      </c>
      <c r="D83" s="50" t="s">
        <v>348</v>
      </c>
      <c r="E83" s="53">
        <v>170</v>
      </c>
      <c r="F83" s="136" t="s">
        <v>845</v>
      </c>
      <c r="G83" s="48" t="s">
        <v>59</v>
      </c>
      <c r="H83" s="52" t="s">
        <v>349</v>
      </c>
      <c r="I83" s="52" t="s">
        <v>350</v>
      </c>
      <c r="J83" s="52">
        <v>13547300887</v>
      </c>
      <c r="K83" s="65" t="s">
        <v>53</v>
      </c>
      <c r="L83" s="65" t="s">
        <v>137</v>
      </c>
      <c r="M83" s="65" t="s">
        <v>326</v>
      </c>
      <c r="N83" s="65" t="s">
        <v>327</v>
      </c>
      <c r="O83" s="65" t="s">
        <v>328</v>
      </c>
      <c r="P83" s="65">
        <v>80</v>
      </c>
      <c r="Q83" s="48">
        <v>202006</v>
      </c>
      <c r="R83" s="48" t="s">
        <v>329</v>
      </c>
      <c r="S83" s="48" t="s">
        <v>330</v>
      </c>
      <c r="T83" s="67"/>
      <c r="U83" s="111" t="s">
        <v>753</v>
      </c>
      <c r="V83" s="15"/>
    </row>
    <row r="84" spans="1:22" s="2" customFormat="1" ht="40.5">
      <c r="A84" s="47" t="s">
        <v>314</v>
      </c>
      <c r="B84" s="48" t="s">
        <v>48</v>
      </c>
      <c r="C84" s="49" t="s">
        <v>351</v>
      </c>
      <c r="D84" s="50" t="s">
        <v>102</v>
      </c>
      <c r="E84" s="53">
        <v>1140</v>
      </c>
      <c r="F84" s="136" t="s">
        <v>845</v>
      </c>
      <c r="G84" s="48" t="s">
        <v>59</v>
      </c>
      <c r="H84" s="52" t="s">
        <v>352</v>
      </c>
      <c r="I84" s="52" t="s">
        <v>353</v>
      </c>
      <c r="J84" s="52">
        <v>13541772192</v>
      </c>
      <c r="K84" s="65" t="s">
        <v>53</v>
      </c>
      <c r="L84" s="65" t="s">
        <v>137</v>
      </c>
      <c r="M84" s="65" t="s">
        <v>326</v>
      </c>
      <c r="N84" s="65" t="s">
        <v>327</v>
      </c>
      <c r="O84" s="65" t="s">
        <v>328</v>
      </c>
      <c r="P84" s="65">
        <v>550</v>
      </c>
      <c r="Q84" s="48">
        <v>202006</v>
      </c>
      <c r="R84" s="48" t="s">
        <v>329</v>
      </c>
      <c r="S84" s="48" t="s">
        <v>330</v>
      </c>
      <c r="T84" s="67"/>
      <c r="U84" s="111" t="s">
        <v>753</v>
      </c>
      <c r="V84" s="15"/>
    </row>
    <row r="85" spans="1:22" s="2" customFormat="1" ht="40.5">
      <c r="A85" s="47" t="s">
        <v>314</v>
      </c>
      <c r="B85" s="48" t="s">
        <v>48</v>
      </c>
      <c r="C85" s="49" t="s">
        <v>354</v>
      </c>
      <c r="D85" s="50" t="s">
        <v>130</v>
      </c>
      <c r="E85" s="53">
        <v>1582</v>
      </c>
      <c r="F85" s="136" t="s">
        <v>845</v>
      </c>
      <c r="G85" s="48" t="s">
        <v>59</v>
      </c>
      <c r="H85" s="52" t="s">
        <v>355</v>
      </c>
      <c r="I85" s="52" t="s">
        <v>356</v>
      </c>
      <c r="J85" s="52">
        <v>13795932208</v>
      </c>
      <c r="K85" s="65" t="s">
        <v>53</v>
      </c>
      <c r="L85" s="65" t="s">
        <v>137</v>
      </c>
      <c r="M85" s="65" t="s">
        <v>326</v>
      </c>
      <c r="N85" s="65" t="s">
        <v>327</v>
      </c>
      <c r="O85" s="65" t="s">
        <v>328</v>
      </c>
      <c r="P85" s="65">
        <v>800</v>
      </c>
      <c r="Q85" s="48">
        <v>202006</v>
      </c>
      <c r="R85" s="48" t="s">
        <v>329</v>
      </c>
      <c r="S85" s="48" t="s">
        <v>330</v>
      </c>
      <c r="T85" s="67"/>
      <c r="U85" s="111" t="s">
        <v>753</v>
      </c>
      <c r="V85" s="15"/>
    </row>
    <row r="86" spans="1:22" s="115" customFormat="1" ht="67.5">
      <c r="A86" s="117" t="s">
        <v>314</v>
      </c>
      <c r="B86" s="21" t="s">
        <v>61</v>
      </c>
      <c r="C86" s="118" t="s">
        <v>357</v>
      </c>
      <c r="D86" s="119" t="s">
        <v>358</v>
      </c>
      <c r="E86" s="120">
        <v>8000</v>
      </c>
      <c r="F86" s="120" t="s">
        <v>826</v>
      </c>
      <c r="G86" s="21" t="s">
        <v>359</v>
      </c>
      <c r="H86" s="33" t="s">
        <v>360</v>
      </c>
      <c r="I86" s="33" t="s">
        <v>361</v>
      </c>
      <c r="J86" s="52">
        <v>13981672954</v>
      </c>
      <c r="K86" s="38" t="s">
        <v>60</v>
      </c>
      <c r="L86" s="66" t="s">
        <v>362</v>
      </c>
      <c r="M86" s="66" t="s">
        <v>55</v>
      </c>
      <c r="N86" s="38" t="s">
        <v>769</v>
      </c>
      <c r="O86" s="38" t="s">
        <v>769</v>
      </c>
      <c r="P86" s="66">
        <v>5000</v>
      </c>
      <c r="Q86" s="48">
        <v>202002</v>
      </c>
      <c r="R86" s="48"/>
      <c r="S86" s="48" t="s">
        <v>321</v>
      </c>
      <c r="T86" s="67"/>
      <c r="U86" s="111" t="s">
        <v>770</v>
      </c>
      <c r="V86" s="122" t="s">
        <v>779</v>
      </c>
    </row>
    <row r="87" spans="1:22" s="2" customFormat="1" ht="40.5">
      <c r="A87" s="47" t="s">
        <v>314</v>
      </c>
      <c r="B87" s="48" t="s">
        <v>61</v>
      </c>
      <c r="C87" s="49" t="s">
        <v>363</v>
      </c>
      <c r="D87" s="54" t="s">
        <v>364</v>
      </c>
      <c r="E87" s="51">
        <v>50</v>
      </c>
      <c r="F87" s="136" t="s">
        <v>845</v>
      </c>
      <c r="G87" s="48" t="s">
        <v>73</v>
      </c>
      <c r="H87" s="50" t="s">
        <v>363</v>
      </c>
      <c r="I87" s="52" t="s">
        <v>365</v>
      </c>
      <c r="J87" s="52">
        <v>15884978638</v>
      </c>
      <c r="K87" s="65" t="s">
        <v>53</v>
      </c>
      <c r="L87" s="65" t="s">
        <v>366</v>
      </c>
      <c r="M87" s="65" t="s">
        <v>137</v>
      </c>
      <c r="N87" s="65" t="s">
        <v>326</v>
      </c>
      <c r="O87" s="65" t="s">
        <v>327</v>
      </c>
      <c r="P87" s="65">
        <v>20</v>
      </c>
      <c r="Q87" s="48">
        <v>202009</v>
      </c>
      <c r="R87" s="48" t="s">
        <v>329</v>
      </c>
      <c r="S87" s="48" t="s">
        <v>330</v>
      </c>
      <c r="T87" s="67"/>
      <c r="U87" s="111" t="s">
        <v>753</v>
      </c>
      <c r="V87" s="15"/>
    </row>
    <row r="88" spans="1:22" s="2" customFormat="1" ht="40.5">
      <c r="A88" s="47" t="s">
        <v>314</v>
      </c>
      <c r="B88" s="48" t="s">
        <v>61</v>
      </c>
      <c r="C88" s="55" t="s">
        <v>367</v>
      </c>
      <c r="D88" s="54" t="s">
        <v>368</v>
      </c>
      <c r="E88" s="51">
        <v>1210</v>
      </c>
      <c r="F88" s="136" t="s">
        <v>845</v>
      </c>
      <c r="G88" s="48" t="s">
        <v>73</v>
      </c>
      <c r="H88" s="50" t="s">
        <v>367</v>
      </c>
      <c r="I88" s="52" t="s">
        <v>353</v>
      </c>
      <c r="J88" s="52">
        <v>13541772192</v>
      </c>
      <c r="K88" s="65" t="s">
        <v>53</v>
      </c>
      <c r="L88" s="65" t="s">
        <v>369</v>
      </c>
      <c r="M88" s="65" t="s">
        <v>370</v>
      </c>
      <c r="N88" s="65" t="s">
        <v>220</v>
      </c>
      <c r="O88" s="65" t="s">
        <v>326</v>
      </c>
      <c r="P88" s="65">
        <v>240</v>
      </c>
      <c r="Q88" s="48">
        <v>202012</v>
      </c>
      <c r="R88" s="48" t="s">
        <v>329</v>
      </c>
      <c r="S88" s="48" t="s">
        <v>330</v>
      </c>
      <c r="T88" s="67"/>
      <c r="U88" s="111" t="s">
        <v>753</v>
      </c>
      <c r="V88" s="15"/>
    </row>
    <row r="89" spans="1:22" s="2" customFormat="1" ht="40.5">
      <c r="A89" s="47" t="s">
        <v>314</v>
      </c>
      <c r="B89" s="48" t="s">
        <v>61</v>
      </c>
      <c r="C89" s="49" t="s">
        <v>371</v>
      </c>
      <c r="D89" s="50" t="s">
        <v>372</v>
      </c>
      <c r="E89" s="51">
        <v>300</v>
      </c>
      <c r="F89" s="136" t="s">
        <v>845</v>
      </c>
      <c r="G89" s="48" t="s">
        <v>73</v>
      </c>
      <c r="H89" s="52" t="s">
        <v>371</v>
      </c>
      <c r="I89" s="52" t="s">
        <v>373</v>
      </c>
      <c r="J89" s="52">
        <v>13568480707</v>
      </c>
      <c r="K89" s="65" t="s">
        <v>53</v>
      </c>
      <c r="L89" s="65" t="s">
        <v>366</v>
      </c>
      <c r="M89" s="65" t="s">
        <v>137</v>
      </c>
      <c r="N89" s="65" t="s">
        <v>326</v>
      </c>
      <c r="O89" s="65" t="s">
        <v>327</v>
      </c>
      <c r="P89" s="65">
        <v>90</v>
      </c>
      <c r="Q89" s="48">
        <v>202009</v>
      </c>
      <c r="R89" s="48" t="s">
        <v>329</v>
      </c>
      <c r="S89" s="48" t="s">
        <v>330</v>
      </c>
      <c r="T89" s="67" t="s">
        <v>74</v>
      </c>
      <c r="U89" s="111" t="s">
        <v>753</v>
      </c>
      <c r="V89" s="15"/>
    </row>
    <row r="90" spans="1:22" s="2" customFormat="1" ht="40.5">
      <c r="A90" s="47" t="s">
        <v>314</v>
      </c>
      <c r="B90" s="48" t="s">
        <v>61</v>
      </c>
      <c r="C90" s="49" t="s">
        <v>333</v>
      </c>
      <c r="D90" s="50" t="s">
        <v>374</v>
      </c>
      <c r="E90" s="51">
        <v>230</v>
      </c>
      <c r="F90" s="136" t="s">
        <v>845</v>
      </c>
      <c r="G90" s="48" t="s">
        <v>73</v>
      </c>
      <c r="H90" s="52" t="s">
        <v>333</v>
      </c>
      <c r="I90" s="52" t="s">
        <v>334</v>
      </c>
      <c r="J90" s="52">
        <v>15982735353</v>
      </c>
      <c r="K90" s="65" t="s">
        <v>53</v>
      </c>
      <c r="L90" s="65" t="s">
        <v>366</v>
      </c>
      <c r="M90" s="65" t="s">
        <v>137</v>
      </c>
      <c r="N90" s="65" t="s">
        <v>326</v>
      </c>
      <c r="O90" s="65" t="s">
        <v>327</v>
      </c>
      <c r="P90" s="65">
        <v>70</v>
      </c>
      <c r="Q90" s="48">
        <v>202009</v>
      </c>
      <c r="R90" s="48" t="s">
        <v>329</v>
      </c>
      <c r="S90" s="48" t="s">
        <v>330</v>
      </c>
      <c r="T90" s="67" t="s">
        <v>74</v>
      </c>
      <c r="U90" s="111" t="s">
        <v>753</v>
      </c>
      <c r="V90" s="15"/>
    </row>
    <row r="91" spans="1:22" s="2" customFormat="1" ht="40.5">
      <c r="A91" s="47" t="s">
        <v>314</v>
      </c>
      <c r="B91" s="48" t="s">
        <v>61</v>
      </c>
      <c r="C91" s="49" t="s">
        <v>375</v>
      </c>
      <c r="D91" s="50" t="s">
        <v>376</v>
      </c>
      <c r="E91" s="51">
        <v>2712</v>
      </c>
      <c r="F91" s="120" t="s">
        <v>846</v>
      </c>
      <c r="G91" s="48" t="s">
        <v>73</v>
      </c>
      <c r="H91" s="49" t="s">
        <v>375</v>
      </c>
      <c r="I91" s="52" t="s">
        <v>377</v>
      </c>
      <c r="J91" s="52">
        <v>18981654053</v>
      </c>
      <c r="K91" s="65" t="s">
        <v>60</v>
      </c>
      <c r="L91" s="66" t="s">
        <v>743</v>
      </c>
      <c r="M91" s="65" t="s">
        <v>55</v>
      </c>
      <c r="N91" s="38" t="s">
        <v>736</v>
      </c>
      <c r="O91" s="38" t="s">
        <v>736</v>
      </c>
      <c r="P91" s="65">
        <v>1000</v>
      </c>
      <c r="Q91" s="48">
        <v>202003</v>
      </c>
      <c r="R91" s="48"/>
      <c r="S91" s="48"/>
      <c r="T91" s="67"/>
      <c r="U91" s="111" t="s">
        <v>753</v>
      </c>
      <c r="V91" s="15"/>
    </row>
    <row r="92" spans="1:22" s="2" customFormat="1" ht="40.5">
      <c r="A92" s="47" t="s">
        <v>314</v>
      </c>
      <c r="B92" s="48" t="s">
        <v>61</v>
      </c>
      <c r="C92" s="49" t="s">
        <v>337</v>
      </c>
      <c r="D92" s="50" t="s">
        <v>378</v>
      </c>
      <c r="E92" s="51">
        <v>474</v>
      </c>
      <c r="F92" s="136" t="s">
        <v>845</v>
      </c>
      <c r="G92" s="48" t="s">
        <v>73</v>
      </c>
      <c r="H92" s="49" t="s">
        <v>337</v>
      </c>
      <c r="I92" s="52" t="s">
        <v>338</v>
      </c>
      <c r="J92" s="52">
        <v>13881682617</v>
      </c>
      <c r="K92" s="65" t="s">
        <v>53</v>
      </c>
      <c r="L92" s="65" t="s">
        <v>366</v>
      </c>
      <c r="M92" s="65" t="s">
        <v>137</v>
      </c>
      <c r="N92" s="65" t="s">
        <v>326</v>
      </c>
      <c r="O92" s="65" t="s">
        <v>327</v>
      </c>
      <c r="P92" s="65">
        <v>150</v>
      </c>
      <c r="Q92" s="48">
        <v>202009</v>
      </c>
      <c r="R92" s="48" t="s">
        <v>329</v>
      </c>
      <c r="S92" s="48" t="s">
        <v>330</v>
      </c>
      <c r="T92" s="67" t="s">
        <v>74</v>
      </c>
      <c r="U92" s="111" t="s">
        <v>753</v>
      </c>
      <c r="V92" s="15"/>
    </row>
    <row r="93" spans="1:22" s="2" customFormat="1" ht="40.5">
      <c r="A93" s="47" t="s">
        <v>314</v>
      </c>
      <c r="B93" s="48" t="s">
        <v>61</v>
      </c>
      <c r="C93" s="49" t="s">
        <v>379</v>
      </c>
      <c r="D93" s="50" t="s">
        <v>380</v>
      </c>
      <c r="E93" s="51">
        <v>353</v>
      </c>
      <c r="F93" s="136" t="s">
        <v>845</v>
      </c>
      <c r="G93" s="48" t="s">
        <v>73</v>
      </c>
      <c r="H93" s="49" t="s">
        <v>379</v>
      </c>
      <c r="I93" s="52" t="s">
        <v>381</v>
      </c>
      <c r="J93" s="52">
        <v>15182789815</v>
      </c>
      <c r="K93" s="65" t="s">
        <v>53</v>
      </c>
      <c r="L93" s="65" t="s">
        <v>366</v>
      </c>
      <c r="M93" s="65" t="s">
        <v>137</v>
      </c>
      <c r="N93" s="65" t="s">
        <v>326</v>
      </c>
      <c r="O93" s="65" t="s">
        <v>327</v>
      </c>
      <c r="P93" s="65">
        <v>100</v>
      </c>
      <c r="Q93" s="48">
        <v>202009</v>
      </c>
      <c r="R93" s="48" t="s">
        <v>329</v>
      </c>
      <c r="S93" s="48" t="s">
        <v>330</v>
      </c>
      <c r="T93" s="67" t="s">
        <v>74</v>
      </c>
      <c r="U93" s="111" t="s">
        <v>753</v>
      </c>
      <c r="V93" s="15"/>
    </row>
    <row r="94" spans="1:22" s="2" customFormat="1" ht="40.5">
      <c r="A94" s="47" t="s">
        <v>314</v>
      </c>
      <c r="B94" s="48" t="s">
        <v>61</v>
      </c>
      <c r="C94" s="49" t="s">
        <v>382</v>
      </c>
      <c r="D94" s="50" t="s">
        <v>383</v>
      </c>
      <c r="E94" s="51">
        <v>310</v>
      </c>
      <c r="F94" s="136" t="s">
        <v>845</v>
      </c>
      <c r="G94" s="48" t="s">
        <v>73</v>
      </c>
      <c r="H94" s="49" t="s">
        <v>382</v>
      </c>
      <c r="I94" s="52" t="s">
        <v>384</v>
      </c>
      <c r="J94" s="52">
        <v>13908299495</v>
      </c>
      <c r="K94" s="65" t="s">
        <v>53</v>
      </c>
      <c r="L94" s="65" t="s">
        <v>366</v>
      </c>
      <c r="M94" s="65" t="s">
        <v>137</v>
      </c>
      <c r="N94" s="65" t="s">
        <v>326</v>
      </c>
      <c r="O94" s="65" t="s">
        <v>327</v>
      </c>
      <c r="P94" s="65">
        <v>100</v>
      </c>
      <c r="Q94" s="48">
        <v>202009</v>
      </c>
      <c r="R94" s="48" t="s">
        <v>329</v>
      </c>
      <c r="S94" s="48" t="s">
        <v>330</v>
      </c>
      <c r="T94" s="67" t="s">
        <v>74</v>
      </c>
      <c r="U94" s="111" t="s">
        <v>753</v>
      </c>
      <c r="V94" s="15"/>
    </row>
    <row r="95" spans="1:22" s="2" customFormat="1" ht="40.5">
      <c r="A95" s="47" t="s">
        <v>314</v>
      </c>
      <c r="B95" s="48" t="s">
        <v>61</v>
      </c>
      <c r="C95" s="49" t="s">
        <v>385</v>
      </c>
      <c r="D95" s="50" t="s">
        <v>386</v>
      </c>
      <c r="E95" s="51">
        <v>150</v>
      </c>
      <c r="F95" s="136" t="s">
        <v>845</v>
      </c>
      <c r="G95" s="48" t="s">
        <v>73</v>
      </c>
      <c r="H95" s="49" t="s">
        <v>385</v>
      </c>
      <c r="I95" s="52" t="s">
        <v>384</v>
      </c>
      <c r="J95" s="52">
        <v>13908299495</v>
      </c>
      <c r="K95" s="65" t="s">
        <v>53</v>
      </c>
      <c r="L95" s="65" t="s">
        <v>366</v>
      </c>
      <c r="M95" s="65" t="s">
        <v>137</v>
      </c>
      <c r="N95" s="65" t="s">
        <v>326</v>
      </c>
      <c r="O95" s="65" t="s">
        <v>327</v>
      </c>
      <c r="P95" s="65">
        <v>50</v>
      </c>
      <c r="Q95" s="48">
        <v>202009</v>
      </c>
      <c r="R95" s="48" t="s">
        <v>329</v>
      </c>
      <c r="S95" s="48" t="s">
        <v>330</v>
      </c>
      <c r="T95" s="67" t="s">
        <v>74</v>
      </c>
      <c r="U95" s="111" t="s">
        <v>753</v>
      </c>
      <c r="V95" s="15"/>
    </row>
    <row r="96" spans="1:22" s="2" customFormat="1" ht="27">
      <c r="A96" s="47" t="s">
        <v>314</v>
      </c>
      <c r="B96" s="48" t="s">
        <v>82</v>
      </c>
      <c r="C96" s="49" t="s">
        <v>387</v>
      </c>
      <c r="D96" s="50" t="s">
        <v>388</v>
      </c>
      <c r="E96" s="51">
        <v>196</v>
      </c>
      <c r="F96" s="120" t="s">
        <v>846</v>
      </c>
      <c r="G96" s="48" t="s">
        <v>85</v>
      </c>
      <c r="H96" s="49" t="s">
        <v>387</v>
      </c>
      <c r="I96" s="52" t="s">
        <v>389</v>
      </c>
      <c r="J96" s="52">
        <v>13981653311</v>
      </c>
      <c r="K96" s="65" t="s">
        <v>60</v>
      </c>
      <c r="L96" s="65" t="s">
        <v>390</v>
      </c>
      <c r="M96" s="65" t="s">
        <v>391</v>
      </c>
      <c r="N96" s="65" t="s">
        <v>55</v>
      </c>
      <c r="O96" s="66" t="s">
        <v>736</v>
      </c>
      <c r="P96" s="65">
        <v>196</v>
      </c>
      <c r="Q96" s="48">
        <v>202002</v>
      </c>
      <c r="R96" s="48"/>
      <c r="S96" s="48" t="s">
        <v>321</v>
      </c>
      <c r="T96" s="67"/>
      <c r="U96" s="111" t="s">
        <v>753</v>
      </c>
      <c r="V96" s="15"/>
    </row>
    <row r="97" spans="1:22" s="2" customFormat="1" ht="40.5">
      <c r="A97" s="47" t="s">
        <v>314</v>
      </c>
      <c r="B97" s="48" t="s">
        <v>82</v>
      </c>
      <c r="C97" s="49" t="s">
        <v>345</v>
      </c>
      <c r="D97" s="50" t="s">
        <v>192</v>
      </c>
      <c r="E97" s="51">
        <v>240</v>
      </c>
      <c r="F97" s="136" t="s">
        <v>845</v>
      </c>
      <c r="G97" s="48" t="s">
        <v>85</v>
      </c>
      <c r="H97" s="49" t="s">
        <v>345</v>
      </c>
      <c r="I97" s="52" t="s">
        <v>346</v>
      </c>
      <c r="J97" s="52">
        <v>13881682262</v>
      </c>
      <c r="K97" s="65" t="s">
        <v>53</v>
      </c>
      <c r="L97" s="65" t="s">
        <v>137</v>
      </c>
      <c r="M97" s="65" t="s">
        <v>326</v>
      </c>
      <c r="N97" s="65" t="s">
        <v>327</v>
      </c>
      <c r="O97" s="65" t="s">
        <v>328</v>
      </c>
      <c r="P97" s="65">
        <v>120</v>
      </c>
      <c r="Q97" s="48">
        <v>202006</v>
      </c>
      <c r="R97" s="48" t="s">
        <v>329</v>
      </c>
      <c r="S97" s="48" t="s">
        <v>330</v>
      </c>
      <c r="T97" s="67"/>
      <c r="U97" s="111" t="s">
        <v>753</v>
      </c>
      <c r="V97" s="15"/>
    </row>
    <row r="98" spans="1:22" s="2" customFormat="1" ht="40.5">
      <c r="A98" s="47" t="s">
        <v>314</v>
      </c>
      <c r="B98" s="48" t="s">
        <v>82</v>
      </c>
      <c r="C98" s="49" t="s">
        <v>392</v>
      </c>
      <c r="D98" s="50" t="s">
        <v>393</v>
      </c>
      <c r="E98" s="51">
        <v>120</v>
      </c>
      <c r="F98" s="136" t="s">
        <v>845</v>
      </c>
      <c r="G98" s="48" t="s">
        <v>85</v>
      </c>
      <c r="H98" s="49" t="s">
        <v>324</v>
      </c>
      <c r="I98" s="52" t="s">
        <v>325</v>
      </c>
      <c r="J98" s="52">
        <v>13989152667</v>
      </c>
      <c r="K98" s="65" t="s">
        <v>53</v>
      </c>
      <c r="L98" s="65" t="s">
        <v>137</v>
      </c>
      <c r="M98" s="65" t="s">
        <v>326</v>
      </c>
      <c r="N98" s="65" t="s">
        <v>327</v>
      </c>
      <c r="O98" s="65" t="s">
        <v>328</v>
      </c>
      <c r="P98" s="65">
        <v>60</v>
      </c>
      <c r="Q98" s="48">
        <v>202006</v>
      </c>
      <c r="R98" s="48" t="s">
        <v>329</v>
      </c>
      <c r="S98" s="48" t="s">
        <v>330</v>
      </c>
      <c r="T98" s="67"/>
      <c r="U98" s="111" t="s">
        <v>753</v>
      </c>
      <c r="V98" s="15"/>
    </row>
    <row r="99" spans="1:22" s="2" customFormat="1" ht="40.5">
      <c r="A99" s="47" t="s">
        <v>314</v>
      </c>
      <c r="B99" s="48" t="s">
        <v>82</v>
      </c>
      <c r="C99" s="49" t="s">
        <v>394</v>
      </c>
      <c r="D99" s="50" t="s">
        <v>395</v>
      </c>
      <c r="E99" s="51">
        <v>208</v>
      </c>
      <c r="F99" s="136" t="s">
        <v>845</v>
      </c>
      <c r="G99" s="48" t="s">
        <v>85</v>
      </c>
      <c r="H99" s="49" t="s">
        <v>394</v>
      </c>
      <c r="I99" s="52" t="s">
        <v>396</v>
      </c>
      <c r="J99" s="52">
        <v>13989152555</v>
      </c>
      <c r="K99" s="65" t="s">
        <v>53</v>
      </c>
      <c r="L99" s="65" t="s">
        <v>137</v>
      </c>
      <c r="M99" s="65" t="s">
        <v>326</v>
      </c>
      <c r="N99" s="65" t="s">
        <v>327</v>
      </c>
      <c r="O99" s="65" t="s">
        <v>328</v>
      </c>
      <c r="P99" s="65">
        <v>105</v>
      </c>
      <c r="Q99" s="48">
        <v>202006</v>
      </c>
      <c r="R99" s="48" t="s">
        <v>329</v>
      </c>
      <c r="S99" s="48" t="s">
        <v>330</v>
      </c>
      <c r="T99" s="67"/>
      <c r="U99" s="111" t="s">
        <v>753</v>
      </c>
      <c r="V99" s="15"/>
    </row>
    <row r="100" spans="1:22" s="115" customFormat="1" ht="40.5">
      <c r="A100" s="127" t="s">
        <v>314</v>
      </c>
      <c r="B100" s="21" t="s">
        <v>166</v>
      </c>
      <c r="C100" s="124" t="s">
        <v>397</v>
      </c>
      <c r="D100" s="128" t="s">
        <v>398</v>
      </c>
      <c r="E100" s="126">
        <v>45000</v>
      </c>
      <c r="F100" s="126" t="s">
        <v>824</v>
      </c>
      <c r="G100" s="21" t="s">
        <v>399</v>
      </c>
      <c r="H100" s="129" t="s">
        <v>400</v>
      </c>
      <c r="I100" s="129" t="s">
        <v>401</v>
      </c>
      <c r="J100" s="56">
        <v>13908293457</v>
      </c>
      <c r="K100" s="66" t="s">
        <v>53</v>
      </c>
      <c r="L100" s="130" t="s">
        <v>220</v>
      </c>
      <c r="M100" s="130" t="s">
        <v>326</v>
      </c>
      <c r="N100" s="130" t="s">
        <v>402</v>
      </c>
      <c r="O100" s="130" t="s">
        <v>403</v>
      </c>
      <c r="P100" s="130">
        <v>15000</v>
      </c>
      <c r="Q100" s="48">
        <v>202006</v>
      </c>
      <c r="R100" s="48" t="s">
        <v>404</v>
      </c>
      <c r="S100" s="48" t="s">
        <v>330</v>
      </c>
      <c r="T100" s="67"/>
      <c r="U100" s="111" t="s">
        <v>770</v>
      </c>
      <c r="V100" s="122" t="s">
        <v>779</v>
      </c>
    </row>
    <row r="101" spans="1:22" s="2" customFormat="1" ht="54">
      <c r="A101" s="47" t="s">
        <v>314</v>
      </c>
      <c r="B101" s="21" t="s">
        <v>749</v>
      </c>
      <c r="C101" s="49" t="s">
        <v>405</v>
      </c>
      <c r="D101" s="50" t="s">
        <v>199</v>
      </c>
      <c r="E101" s="51">
        <v>280</v>
      </c>
      <c r="F101" s="136" t="s">
        <v>845</v>
      </c>
      <c r="G101" s="48" t="s">
        <v>88</v>
      </c>
      <c r="H101" s="52" t="s">
        <v>406</v>
      </c>
      <c r="I101" s="52" t="s">
        <v>407</v>
      </c>
      <c r="J101" s="52">
        <v>13981672519</v>
      </c>
      <c r="K101" s="65" t="s">
        <v>53</v>
      </c>
      <c r="L101" s="65" t="s">
        <v>137</v>
      </c>
      <c r="M101" s="65" t="s">
        <v>326</v>
      </c>
      <c r="N101" s="65" t="s">
        <v>327</v>
      </c>
      <c r="O101" s="65" t="s">
        <v>328</v>
      </c>
      <c r="P101" s="65">
        <v>140</v>
      </c>
      <c r="Q101" s="48">
        <v>202006</v>
      </c>
      <c r="R101" s="48" t="s">
        <v>329</v>
      </c>
      <c r="S101" s="48" t="s">
        <v>330</v>
      </c>
      <c r="T101" s="67" t="s">
        <v>408</v>
      </c>
      <c r="U101" s="111" t="s">
        <v>753</v>
      </c>
      <c r="V101" s="15"/>
    </row>
    <row r="102" spans="1:22" s="2" customFormat="1" ht="40.5">
      <c r="A102" s="47" t="s">
        <v>314</v>
      </c>
      <c r="B102" s="21" t="s">
        <v>744</v>
      </c>
      <c r="C102" s="49" t="s">
        <v>409</v>
      </c>
      <c r="D102" s="50" t="s">
        <v>410</v>
      </c>
      <c r="E102" s="51">
        <v>600</v>
      </c>
      <c r="F102" s="120" t="s">
        <v>846</v>
      </c>
      <c r="G102" s="48" t="s">
        <v>91</v>
      </c>
      <c r="H102" s="52" t="s">
        <v>411</v>
      </c>
      <c r="I102" s="56" t="s">
        <v>401</v>
      </c>
      <c r="J102" s="56">
        <v>13908293457</v>
      </c>
      <c r="K102" s="65" t="s">
        <v>60</v>
      </c>
      <c r="L102" s="65" t="s">
        <v>55</v>
      </c>
      <c r="M102" s="66" t="s">
        <v>736</v>
      </c>
      <c r="N102" s="66" t="s">
        <v>736</v>
      </c>
      <c r="O102" s="66" t="s">
        <v>736</v>
      </c>
      <c r="P102" s="65">
        <v>600</v>
      </c>
      <c r="Q102" s="48">
        <v>202002</v>
      </c>
      <c r="R102" s="48"/>
      <c r="S102" s="48" t="s">
        <v>321</v>
      </c>
      <c r="T102" s="67" t="s">
        <v>408</v>
      </c>
      <c r="U102" s="111" t="s">
        <v>753</v>
      </c>
      <c r="V102" s="15"/>
    </row>
    <row r="103" spans="1:22" s="2" customFormat="1" ht="40.5">
      <c r="A103" s="47" t="s">
        <v>314</v>
      </c>
      <c r="B103" s="21" t="s">
        <v>737</v>
      </c>
      <c r="C103" s="49" t="s">
        <v>412</v>
      </c>
      <c r="D103" s="50" t="s">
        <v>413</v>
      </c>
      <c r="E103" s="51">
        <v>604</v>
      </c>
      <c r="F103" s="136" t="s">
        <v>845</v>
      </c>
      <c r="G103" s="48" t="s">
        <v>88</v>
      </c>
      <c r="H103" s="52" t="s">
        <v>345</v>
      </c>
      <c r="I103" s="52" t="s">
        <v>346</v>
      </c>
      <c r="J103" s="52">
        <v>13881682262</v>
      </c>
      <c r="K103" s="65" t="s">
        <v>53</v>
      </c>
      <c r="L103" s="65" t="s">
        <v>137</v>
      </c>
      <c r="M103" s="65" t="s">
        <v>326</v>
      </c>
      <c r="N103" s="65" t="s">
        <v>327</v>
      </c>
      <c r="O103" s="65" t="s">
        <v>328</v>
      </c>
      <c r="P103" s="65">
        <v>300</v>
      </c>
      <c r="Q103" s="48">
        <v>202006</v>
      </c>
      <c r="R103" s="48" t="s">
        <v>329</v>
      </c>
      <c r="S103" s="48" t="s">
        <v>330</v>
      </c>
      <c r="T103" s="67" t="s">
        <v>408</v>
      </c>
      <c r="U103" s="111" t="s">
        <v>753</v>
      </c>
      <c r="V103" s="15"/>
    </row>
    <row r="104" spans="1:22" s="2" customFormat="1" ht="54">
      <c r="A104" s="47" t="s">
        <v>314</v>
      </c>
      <c r="B104" s="21" t="s">
        <v>749</v>
      </c>
      <c r="C104" s="49" t="s">
        <v>414</v>
      </c>
      <c r="D104" s="50" t="s">
        <v>297</v>
      </c>
      <c r="E104" s="51">
        <v>350</v>
      </c>
      <c r="F104" s="120" t="s">
        <v>846</v>
      </c>
      <c r="G104" s="48" t="s">
        <v>88</v>
      </c>
      <c r="H104" s="52" t="s">
        <v>415</v>
      </c>
      <c r="I104" s="52" t="s">
        <v>416</v>
      </c>
      <c r="J104" s="52">
        <v>13981678933</v>
      </c>
      <c r="K104" s="65" t="s">
        <v>60</v>
      </c>
      <c r="L104" s="65" t="s">
        <v>417</v>
      </c>
      <c r="M104" s="65" t="s">
        <v>418</v>
      </c>
      <c r="N104" s="65" t="s">
        <v>419</v>
      </c>
      <c r="O104" s="65" t="s">
        <v>55</v>
      </c>
      <c r="P104" s="65">
        <v>350</v>
      </c>
      <c r="Q104" s="48">
        <v>202002</v>
      </c>
      <c r="R104" s="48"/>
      <c r="S104" s="48" t="s">
        <v>321</v>
      </c>
      <c r="T104" s="67" t="s">
        <v>408</v>
      </c>
      <c r="U104" s="111" t="s">
        <v>753</v>
      </c>
      <c r="V104" s="15"/>
    </row>
    <row r="105" spans="1:22" s="2" customFormat="1" ht="40.5">
      <c r="A105" s="47" t="s">
        <v>314</v>
      </c>
      <c r="B105" s="21" t="s">
        <v>744</v>
      </c>
      <c r="C105" s="49" t="s">
        <v>420</v>
      </c>
      <c r="D105" s="50" t="s">
        <v>421</v>
      </c>
      <c r="E105" s="51">
        <v>300</v>
      </c>
      <c r="F105" s="136">
        <v>2020</v>
      </c>
      <c r="G105" s="48" t="s">
        <v>91</v>
      </c>
      <c r="H105" s="52" t="s">
        <v>411</v>
      </c>
      <c r="I105" s="56" t="s">
        <v>401</v>
      </c>
      <c r="J105" s="56">
        <v>13908293457</v>
      </c>
      <c r="K105" s="65" t="s">
        <v>53</v>
      </c>
      <c r="L105" s="65" t="s">
        <v>422</v>
      </c>
      <c r="M105" s="65" t="s">
        <v>423</v>
      </c>
      <c r="N105" s="65" t="s">
        <v>55</v>
      </c>
      <c r="O105" s="66" t="s">
        <v>736</v>
      </c>
      <c r="P105" s="65">
        <v>300</v>
      </c>
      <c r="Q105" s="48">
        <v>202003</v>
      </c>
      <c r="R105" s="48" t="s">
        <v>329</v>
      </c>
      <c r="S105" s="48" t="s">
        <v>330</v>
      </c>
      <c r="T105" s="67" t="s">
        <v>408</v>
      </c>
      <c r="U105" s="111" t="s">
        <v>753</v>
      </c>
      <c r="V105" s="15"/>
    </row>
    <row r="106" spans="1:22" s="2" customFormat="1" ht="54">
      <c r="A106" s="47" t="s">
        <v>314</v>
      </c>
      <c r="B106" s="21" t="s">
        <v>749</v>
      </c>
      <c r="C106" s="49" t="s">
        <v>424</v>
      </c>
      <c r="D106" s="50" t="s">
        <v>393</v>
      </c>
      <c r="E106" s="51">
        <v>210</v>
      </c>
      <c r="F106" s="136" t="s">
        <v>845</v>
      </c>
      <c r="G106" s="48" t="s">
        <v>88</v>
      </c>
      <c r="H106" s="52" t="s">
        <v>406</v>
      </c>
      <c r="I106" s="52" t="s">
        <v>407</v>
      </c>
      <c r="J106" s="52">
        <v>13981672519</v>
      </c>
      <c r="K106" s="65" t="s">
        <v>53</v>
      </c>
      <c r="L106" s="65" t="s">
        <v>137</v>
      </c>
      <c r="M106" s="65" t="s">
        <v>326</v>
      </c>
      <c r="N106" s="65" t="s">
        <v>327</v>
      </c>
      <c r="O106" s="65" t="s">
        <v>328</v>
      </c>
      <c r="P106" s="65">
        <v>100</v>
      </c>
      <c r="Q106" s="48">
        <v>202006</v>
      </c>
      <c r="R106" s="48" t="s">
        <v>329</v>
      </c>
      <c r="S106" s="48" t="s">
        <v>330</v>
      </c>
      <c r="T106" s="67" t="s">
        <v>408</v>
      </c>
      <c r="U106" s="111" t="s">
        <v>753</v>
      </c>
      <c r="V106" s="15"/>
    </row>
    <row r="107" spans="1:22" s="2" customFormat="1" ht="27">
      <c r="A107" s="47" t="s">
        <v>314</v>
      </c>
      <c r="B107" s="48" t="s">
        <v>48</v>
      </c>
      <c r="C107" s="49" t="s">
        <v>425</v>
      </c>
      <c r="D107" s="50" t="s">
        <v>426</v>
      </c>
      <c r="E107" s="51">
        <v>730</v>
      </c>
      <c r="F107" s="120" t="s">
        <v>846</v>
      </c>
      <c r="G107" s="48" t="s">
        <v>59</v>
      </c>
      <c r="H107" s="49" t="s">
        <v>387</v>
      </c>
      <c r="I107" s="52" t="s">
        <v>389</v>
      </c>
      <c r="J107" s="52">
        <v>13981653311</v>
      </c>
      <c r="K107" s="65" t="s">
        <v>60</v>
      </c>
      <c r="L107" s="65" t="s">
        <v>390</v>
      </c>
      <c r="M107" s="65" t="s">
        <v>391</v>
      </c>
      <c r="N107" s="65" t="s">
        <v>55</v>
      </c>
      <c r="O107" s="66" t="s">
        <v>736</v>
      </c>
      <c r="P107" s="65">
        <v>730</v>
      </c>
      <c r="Q107" s="48">
        <v>202002</v>
      </c>
      <c r="R107" s="48"/>
      <c r="S107" s="48" t="s">
        <v>321</v>
      </c>
      <c r="T107" s="67"/>
      <c r="U107" s="111" t="s">
        <v>753</v>
      </c>
      <c r="V107" s="15"/>
    </row>
    <row r="108" spans="1:22" s="2" customFormat="1" ht="40.5">
      <c r="A108" s="47" t="s">
        <v>314</v>
      </c>
      <c r="B108" s="48" t="s">
        <v>61</v>
      </c>
      <c r="C108" s="49" t="s">
        <v>427</v>
      </c>
      <c r="D108" s="50" t="s">
        <v>428</v>
      </c>
      <c r="E108" s="51">
        <v>360</v>
      </c>
      <c r="F108" s="120" t="s">
        <v>846</v>
      </c>
      <c r="G108" s="48" t="s">
        <v>429</v>
      </c>
      <c r="H108" s="52" t="s">
        <v>415</v>
      </c>
      <c r="I108" s="52" t="s">
        <v>416</v>
      </c>
      <c r="J108" s="52">
        <v>13981678933</v>
      </c>
      <c r="K108" s="65" t="s">
        <v>60</v>
      </c>
      <c r="L108" s="65" t="s">
        <v>430</v>
      </c>
      <c r="M108" s="65" t="s">
        <v>55</v>
      </c>
      <c r="N108" s="66" t="s">
        <v>736</v>
      </c>
      <c r="O108" s="66" t="s">
        <v>736</v>
      </c>
      <c r="P108" s="51">
        <v>360</v>
      </c>
      <c r="Q108" s="48">
        <v>202002</v>
      </c>
      <c r="R108" s="48"/>
      <c r="S108" s="48" t="s">
        <v>321</v>
      </c>
      <c r="T108" s="67"/>
      <c r="U108" s="111" t="s">
        <v>753</v>
      </c>
      <c r="V108" s="15"/>
    </row>
    <row r="109" spans="1:22" s="2" customFormat="1" ht="40.5">
      <c r="A109" s="47" t="s">
        <v>314</v>
      </c>
      <c r="B109" s="48" t="s">
        <v>61</v>
      </c>
      <c r="C109" s="49" t="s">
        <v>431</v>
      </c>
      <c r="D109" s="50" t="s">
        <v>432</v>
      </c>
      <c r="E109" s="51">
        <v>300</v>
      </c>
      <c r="F109" s="120" t="s">
        <v>846</v>
      </c>
      <c r="G109" s="48" t="s">
        <v>429</v>
      </c>
      <c r="H109" s="52" t="s">
        <v>415</v>
      </c>
      <c r="I109" s="52" t="s">
        <v>416</v>
      </c>
      <c r="J109" s="52">
        <v>13981678933</v>
      </c>
      <c r="K109" s="65" t="s">
        <v>60</v>
      </c>
      <c r="L109" s="65" t="s">
        <v>419</v>
      </c>
      <c r="M109" s="65" t="s">
        <v>55</v>
      </c>
      <c r="N109" s="66" t="s">
        <v>736</v>
      </c>
      <c r="O109" s="66" t="s">
        <v>736</v>
      </c>
      <c r="P109" s="51">
        <v>300</v>
      </c>
      <c r="Q109" s="48">
        <v>202002</v>
      </c>
      <c r="R109" s="48"/>
      <c r="S109" s="48" t="s">
        <v>321</v>
      </c>
      <c r="T109" s="67"/>
      <c r="U109" s="111" t="s">
        <v>753</v>
      </c>
      <c r="V109" s="15"/>
    </row>
    <row r="110" spans="1:22" s="2" customFormat="1" ht="27">
      <c r="A110" s="47" t="s">
        <v>314</v>
      </c>
      <c r="B110" s="48" t="s">
        <v>48</v>
      </c>
      <c r="C110" s="49" t="s">
        <v>433</v>
      </c>
      <c r="D110" s="50" t="s">
        <v>434</v>
      </c>
      <c r="E110" s="51">
        <v>950</v>
      </c>
      <c r="F110" s="120" t="s">
        <v>846</v>
      </c>
      <c r="G110" s="48" t="s">
        <v>435</v>
      </c>
      <c r="H110" s="52" t="s">
        <v>436</v>
      </c>
      <c r="I110" s="52" t="s">
        <v>437</v>
      </c>
      <c r="J110" s="52">
        <v>13981672954</v>
      </c>
      <c r="K110" s="65" t="s">
        <v>60</v>
      </c>
      <c r="L110" s="65" t="s">
        <v>438</v>
      </c>
      <c r="M110" s="65" t="s">
        <v>55</v>
      </c>
      <c r="N110" s="66" t="s">
        <v>736</v>
      </c>
      <c r="O110" s="66" t="s">
        <v>736</v>
      </c>
      <c r="P110" s="51">
        <v>950</v>
      </c>
      <c r="Q110" s="48">
        <v>202002</v>
      </c>
      <c r="R110" s="48"/>
      <c r="S110" s="48" t="s">
        <v>321</v>
      </c>
      <c r="T110" s="67"/>
      <c r="U110" s="111" t="s">
        <v>753</v>
      </c>
      <c r="V110" s="15"/>
    </row>
    <row r="111" spans="1:22" s="2" customFormat="1" ht="54">
      <c r="A111" s="47" t="s">
        <v>314</v>
      </c>
      <c r="B111" s="48" t="s">
        <v>81</v>
      </c>
      <c r="C111" s="49" t="s">
        <v>439</v>
      </c>
      <c r="D111" s="50" t="s">
        <v>440</v>
      </c>
      <c r="E111" s="51">
        <v>734</v>
      </c>
      <c r="F111" s="120">
        <v>2020</v>
      </c>
      <c r="G111" s="48" t="s">
        <v>441</v>
      </c>
      <c r="H111" s="52" t="s">
        <v>442</v>
      </c>
      <c r="I111" s="52" t="s">
        <v>443</v>
      </c>
      <c r="J111" s="52">
        <v>13989144031</v>
      </c>
      <c r="K111" s="65" t="s">
        <v>53</v>
      </c>
      <c r="L111" s="65" t="s">
        <v>369</v>
      </c>
      <c r="M111" s="65" t="s">
        <v>444</v>
      </c>
      <c r="N111" s="65" t="s">
        <v>445</v>
      </c>
      <c r="O111" s="65" t="s">
        <v>55</v>
      </c>
      <c r="P111" s="51">
        <v>734</v>
      </c>
      <c r="Q111" s="48">
        <v>202007</v>
      </c>
      <c r="R111" s="48" t="s">
        <v>329</v>
      </c>
      <c r="S111" s="48" t="s">
        <v>330</v>
      </c>
      <c r="T111" s="67"/>
      <c r="U111" s="111" t="s">
        <v>753</v>
      </c>
      <c r="V111" s="15"/>
    </row>
    <row r="112" spans="1:22" s="2" customFormat="1" ht="40.5">
      <c r="A112" s="47" t="s">
        <v>314</v>
      </c>
      <c r="B112" s="48" t="s">
        <v>81</v>
      </c>
      <c r="C112" s="49" t="s">
        <v>446</v>
      </c>
      <c r="D112" s="50" t="s">
        <v>447</v>
      </c>
      <c r="E112" s="51">
        <v>995</v>
      </c>
      <c r="F112" s="120" t="s">
        <v>846</v>
      </c>
      <c r="G112" s="48" t="s">
        <v>441</v>
      </c>
      <c r="H112" s="52" t="s">
        <v>442</v>
      </c>
      <c r="I112" s="52" t="s">
        <v>443</v>
      </c>
      <c r="J112" s="52">
        <v>13989144031</v>
      </c>
      <c r="K112" s="65" t="s">
        <v>60</v>
      </c>
      <c r="L112" s="65" t="s">
        <v>419</v>
      </c>
      <c r="M112" s="65" t="s">
        <v>448</v>
      </c>
      <c r="N112" s="65" t="s">
        <v>55</v>
      </c>
      <c r="O112" s="66" t="s">
        <v>736</v>
      </c>
      <c r="P112" s="51">
        <v>995</v>
      </c>
      <c r="Q112" s="48">
        <v>202003</v>
      </c>
      <c r="R112" s="48"/>
      <c r="S112" s="48" t="s">
        <v>321</v>
      </c>
      <c r="T112" s="67"/>
      <c r="U112" s="111" t="s">
        <v>753</v>
      </c>
      <c r="V112" s="15"/>
    </row>
    <row r="113" spans="1:22" s="2" customFormat="1" ht="40.5">
      <c r="A113" s="47" t="s">
        <v>314</v>
      </c>
      <c r="B113" s="48" t="s">
        <v>81</v>
      </c>
      <c r="C113" s="49" t="s">
        <v>449</v>
      </c>
      <c r="D113" s="50" t="s">
        <v>450</v>
      </c>
      <c r="E113" s="51">
        <v>500</v>
      </c>
      <c r="F113" s="51">
        <v>2020</v>
      </c>
      <c r="G113" s="48" t="s">
        <v>441</v>
      </c>
      <c r="H113" s="52" t="s">
        <v>451</v>
      </c>
      <c r="I113" s="52" t="s">
        <v>452</v>
      </c>
      <c r="J113" s="52">
        <v>13629073117</v>
      </c>
      <c r="K113" s="65" t="s">
        <v>53</v>
      </c>
      <c r="L113" s="65" t="s">
        <v>369</v>
      </c>
      <c r="M113" s="65" t="s">
        <v>444</v>
      </c>
      <c r="N113" s="65" t="s">
        <v>445</v>
      </c>
      <c r="O113" s="65" t="s">
        <v>55</v>
      </c>
      <c r="P113" s="51">
        <v>500</v>
      </c>
      <c r="Q113" s="48">
        <v>202008</v>
      </c>
      <c r="R113" s="48" t="s">
        <v>329</v>
      </c>
      <c r="S113" s="48" t="s">
        <v>330</v>
      </c>
      <c r="T113" s="67"/>
      <c r="U113" s="111" t="s">
        <v>754</v>
      </c>
      <c r="V113" s="15"/>
    </row>
    <row r="114" spans="1:22" s="2" customFormat="1" ht="20.25" customHeight="1">
      <c r="A114" s="43" t="s">
        <v>453</v>
      </c>
      <c r="B114" s="44" t="s">
        <v>47</v>
      </c>
      <c r="C114" s="43">
        <f>COUNTA(C115:C140)</f>
        <v>26</v>
      </c>
      <c r="D114" s="45"/>
      <c r="E114" s="46">
        <f>SUM(E115:E140)</f>
        <v>38788</v>
      </c>
      <c r="F114" s="46"/>
      <c r="G114" s="44"/>
      <c r="H114" s="45"/>
      <c r="I114" s="45"/>
      <c r="J114" s="45"/>
      <c r="K114" s="46"/>
      <c r="L114" s="46"/>
      <c r="M114" s="46"/>
      <c r="N114" s="46"/>
      <c r="O114" s="46"/>
      <c r="P114" s="46">
        <f>SUM(P115:P140)</f>
        <v>13028</v>
      </c>
      <c r="Q114" s="63"/>
      <c r="R114" s="63"/>
      <c r="S114" s="63"/>
      <c r="T114" s="63"/>
      <c r="U114" s="113"/>
      <c r="V114" s="15"/>
    </row>
    <row r="115" spans="1:22" s="115" customFormat="1" ht="81">
      <c r="A115" s="20" t="s">
        <v>453</v>
      </c>
      <c r="B115" s="21" t="s">
        <v>48</v>
      </c>
      <c r="C115" s="22" t="s">
        <v>771</v>
      </c>
      <c r="D115" s="27" t="s">
        <v>454</v>
      </c>
      <c r="E115" s="39">
        <v>900</v>
      </c>
      <c r="F115" s="39" t="s">
        <v>841</v>
      </c>
      <c r="G115" s="21" t="s">
        <v>316</v>
      </c>
      <c r="H115" s="25" t="s">
        <v>455</v>
      </c>
      <c r="I115" s="25" t="s">
        <v>456</v>
      </c>
      <c r="J115" s="61">
        <v>18728787711</v>
      </c>
      <c r="K115" s="38" t="s">
        <v>60</v>
      </c>
      <c r="L115" s="38" t="s">
        <v>457</v>
      </c>
      <c r="M115" s="66" t="s">
        <v>107</v>
      </c>
      <c r="N115" s="66" t="s">
        <v>458</v>
      </c>
      <c r="O115" s="39" t="s">
        <v>55</v>
      </c>
      <c r="P115" s="39">
        <v>500</v>
      </c>
      <c r="Q115" s="48">
        <v>202003</v>
      </c>
      <c r="R115" s="48" t="s">
        <v>459</v>
      </c>
      <c r="S115" s="48" t="s">
        <v>460</v>
      </c>
      <c r="T115" s="42"/>
      <c r="U115" s="111" t="s">
        <v>772</v>
      </c>
      <c r="V115" s="122" t="s">
        <v>779</v>
      </c>
    </row>
    <row r="116" spans="1:22" s="2" customFormat="1" ht="40.5">
      <c r="A116" s="57" t="s">
        <v>453</v>
      </c>
      <c r="B116" s="48" t="s">
        <v>48</v>
      </c>
      <c r="C116" s="58" t="s">
        <v>461</v>
      </c>
      <c r="D116" s="59" t="s">
        <v>462</v>
      </c>
      <c r="E116" s="62">
        <v>600</v>
      </c>
      <c r="F116" s="137" t="s">
        <v>845</v>
      </c>
      <c r="G116" s="48" t="s">
        <v>59</v>
      </c>
      <c r="H116" s="61" t="s">
        <v>463</v>
      </c>
      <c r="I116" s="61" t="s">
        <v>464</v>
      </c>
      <c r="J116" s="61">
        <v>13881693677</v>
      </c>
      <c r="K116" s="65" t="s">
        <v>53</v>
      </c>
      <c r="L116" s="64" t="s">
        <v>465</v>
      </c>
      <c r="M116" s="64" t="s">
        <v>466</v>
      </c>
      <c r="N116" s="64" t="s">
        <v>467</v>
      </c>
      <c r="O116" s="64" t="s">
        <v>468</v>
      </c>
      <c r="P116" s="65">
        <v>160</v>
      </c>
      <c r="Q116" s="48">
        <v>202011</v>
      </c>
      <c r="R116" s="48" t="s">
        <v>469</v>
      </c>
      <c r="S116" s="48" t="s">
        <v>470</v>
      </c>
      <c r="T116" s="42"/>
      <c r="U116" s="111" t="s">
        <v>755</v>
      </c>
      <c r="V116" s="15"/>
    </row>
    <row r="117" spans="1:22" s="2" customFormat="1" ht="81">
      <c r="A117" s="57" t="s">
        <v>453</v>
      </c>
      <c r="B117" s="48" t="s">
        <v>48</v>
      </c>
      <c r="C117" s="58" t="s">
        <v>471</v>
      </c>
      <c r="D117" s="59" t="s">
        <v>472</v>
      </c>
      <c r="E117" s="62">
        <v>900</v>
      </c>
      <c r="F117" s="137" t="s">
        <v>847</v>
      </c>
      <c r="G117" s="48" t="s">
        <v>59</v>
      </c>
      <c r="H117" s="61" t="s">
        <v>473</v>
      </c>
      <c r="I117" s="61" t="s">
        <v>474</v>
      </c>
      <c r="J117" s="61">
        <v>15378561999</v>
      </c>
      <c r="K117" s="65" t="s">
        <v>60</v>
      </c>
      <c r="L117" s="65" t="s">
        <v>475</v>
      </c>
      <c r="M117" s="65" t="s">
        <v>476</v>
      </c>
      <c r="N117" s="65" t="s">
        <v>477</v>
      </c>
      <c r="O117" s="65" t="s">
        <v>107</v>
      </c>
      <c r="P117" s="65">
        <v>500</v>
      </c>
      <c r="Q117" s="48">
        <v>202003</v>
      </c>
      <c r="R117" s="48" t="s">
        <v>459</v>
      </c>
      <c r="S117" s="48" t="s">
        <v>460</v>
      </c>
      <c r="T117" s="42"/>
      <c r="U117" s="111" t="s">
        <v>755</v>
      </c>
      <c r="V117" s="15"/>
    </row>
    <row r="118" spans="1:22" s="2" customFormat="1" ht="81">
      <c r="A118" s="57" t="s">
        <v>453</v>
      </c>
      <c r="B118" s="48" t="s">
        <v>48</v>
      </c>
      <c r="C118" s="58" t="s">
        <v>478</v>
      </c>
      <c r="D118" s="59" t="s">
        <v>472</v>
      </c>
      <c r="E118" s="62">
        <v>1000</v>
      </c>
      <c r="F118" s="137" t="s">
        <v>847</v>
      </c>
      <c r="G118" s="48" t="s">
        <v>59</v>
      </c>
      <c r="H118" s="61" t="s">
        <v>479</v>
      </c>
      <c r="I118" s="61" t="s">
        <v>480</v>
      </c>
      <c r="J118" s="61">
        <v>13547305198</v>
      </c>
      <c r="K118" s="65" t="s">
        <v>60</v>
      </c>
      <c r="L118" s="65" t="s">
        <v>481</v>
      </c>
      <c r="M118" s="65" t="s">
        <v>482</v>
      </c>
      <c r="N118" s="65" t="s">
        <v>483</v>
      </c>
      <c r="O118" s="65" t="s">
        <v>477</v>
      </c>
      <c r="P118" s="65">
        <v>500</v>
      </c>
      <c r="Q118" s="48">
        <v>202003</v>
      </c>
      <c r="R118" s="48" t="s">
        <v>459</v>
      </c>
      <c r="S118" s="48" t="s">
        <v>460</v>
      </c>
      <c r="T118" s="42"/>
      <c r="U118" s="111" t="s">
        <v>755</v>
      </c>
      <c r="V118" s="15"/>
    </row>
    <row r="119" spans="1:22" s="2" customFormat="1" ht="40.5">
      <c r="A119" s="57" t="s">
        <v>453</v>
      </c>
      <c r="B119" s="48" t="s">
        <v>48</v>
      </c>
      <c r="C119" s="58" t="s">
        <v>484</v>
      </c>
      <c r="D119" s="59" t="s">
        <v>485</v>
      </c>
      <c r="E119" s="62">
        <v>238</v>
      </c>
      <c r="F119" s="137" t="s">
        <v>845</v>
      </c>
      <c r="G119" s="48" t="s">
        <v>59</v>
      </c>
      <c r="H119" s="61" t="s">
        <v>486</v>
      </c>
      <c r="I119" s="61" t="s">
        <v>487</v>
      </c>
      <c r="J119" s="61">
        <v>18116716333</v>
      </c>
      <c r="K119" s="65" t="s">
        <v>53</v>
      </c>
      <c r="L119" s="65" t="s">
        <v>488</v>
      </c>
      <c r="M119" s="65" t="s">
        <v>489</v>
      </c>
      <c r="N119" s="65" t="s">
        <v>490</v>
      </c>
      <c r="O119" s="65" t="s">
        <v>491</v>
      </c>
      <c r="P119" s="65">
        <v>140</v>
      </c>
      <c r="Q119" s="48">
        <v>202005</v>
      </c>
      <c r="R119" s="48" t="s">
        <v>469</v>
      </c>
      <c r="S119" s="48" t="s">
        <v>470</v>
      </c>
      <c r="T119" s="42"/>
      <c r="U119" s="111" t="s">
        <v>755</v>
      </c>
      <c r="V119" s="15"/>
    </row>
    <row r="120" spans="1:22" s="2" customFormat="1" ht="40.5">
      <c r="A120" s="57" t="s">
        <v>453</v>
      </c>
      <c r="B120" s="48" t="s">
        <v>48</v>
      </c>
      <c r="C120" s="58" t="s">
        <v>492</v>
      </c>
      <c r="D120" s="59" t="s">
        <v>493</v>
      </c>
      <c r="E120" s="62">
        <v>242</v>
      </c>
      <c r="F120" s="137" t="s">
        <v>845</v>
      </c>
      <c r="G120" s="48" t="s">
        <v>59</v>
      </c>
      <c r="H120" s="61" t="s">
        <v>494</v>
      </c>
      <c r="I120" s="61" t="s">
        <v>495</v>
      </c>
      <c r="J120" s="61">
        <v>13550482589</v>
      </c>
      <c r="K120" s="65" t="s">
        <v>53</v>
      </c>
      <c r="L120" s="65" t="s">
        <v>488</v>
      </c>
      <c r="M120" s="65" t="s">
        <v>496</v>
      </c>
      <c r="N120" s="65" t="s">
        <v>483</v>
      </c>
      <c r="O120" s="65" t="s">
        <v>477</v>
      </c>
      <c r="P120" s="65">
        <v>100</v>
      </c>
      <c r="Q120" s="48">
        <v>202006</v>
      </c>
      <c r="R120" s="48" t="s">
        <v>469</v>
      </c>
      <c r="S120" s="48" t="s">
        <v>470</v>
      </c>
      <c r="T120" s="42"/>
      <c r="U120" s="111" t="s">
        <v>755</v>
      </c>
      <c r="V120" s="15"/>
    </row>
    <row r="121" spans="1:22" s="2" customFormat="1" ht="40.5">
      <c r="A121" s="57" t="s">
        <v>453</v>
      </c>
      <c r="B121" s="48" t="s">
        <v>48</v>
      </c>
      <c r="C121" s="58" t="s">
        <v>497</v>
      </c>
      <c r="D121" s="59" t="s">
        <v>493</v>
      </c>
      <c r="E121" s="62">
        <v>220</v>
      </c>
      <c r="F121" s="137" t="s">
        <v>845</v>
      </c>
      <c r="G121" s="48" t="s">
        <v>59</v>
      </c>
      <c r="H121" s="61" t="s">
        <v>498</v>
      </c>
      <c r="I121" s="61" t="s">
        <v>499</v>
      </c>
      <c r="J121" s="61">
        <v>15983975266</v>
      </c>
      <c r="K121" s="65" t="s">
        <v>53</v>
      </c>
      <c r="L121" s="65" t="s">
        <v>488</v>
      </c>
      <c r="M121" s="65" t="s">
        <v>496</v>
      </c>
      <c r="N121" s="65" t="s">
        <v>483</v>
      </c>
      <c r="O121" s="65" t="s">
        <v>500</v>
      </c>
      <c r="P121" s="65">
        <v>100</v>
      </c>
      <c r="Q121" s="48">
        <v>202006</v>
      </c>
      <c r="R121" s="48" t="s">
        <v>469</v>
      </c>
      <c r="S121" s="48" t="s">
        <v>470</v>
      </c>
      <c r="T121" s="42"/>
      <c r="U121" s="111" t="s">
        <v>755</v>
      </c>
      <c r="V121" s="15"/>
    </row>
    <row r="122" spans="1:22" s="2" customFormat="1" ht="81">
      <c r="A122" s="57" t="s">
        <v>453</v>
      </c>
      <c r="B122" s="48" t="s">
        <v>48</v>
      </c>
      <c r="C122" s="58" t="s">
        <v>501</v>
      </c>
      <c r="D122" s="59" t="s">
        <v>502</v>
      </c>
      <c r="E122" s="60">
        <v>390</v>
      </c>
      <c r="F122" s="39" t="s">
        <v>846</v>
      </c>
      <c r="G122" s="48" t="s">
        <v>59</v>
      </c>
      <c r="H122" s="61" t="s">
        <v>503</v>
      </c>
      <c r="I122" s="61" t="s">
        <v>504</v>
      </c>
      <c r="J122" s="61">
        <v>13881685877</v>
      </c>
      <c r="K122" s="64" t="s">
        <v>60</v>
      </c>
      <c r="L122" s="65" t="s">
        <v>505</v>
      </c>
      <c r="M122" s="65" t="s">
        <v>506</v>
      </c>
      <c r="N122" s="65" t="s">
        <v>55</v>
      </c>
      <c r="O122" s="66" t="s">
        <v>736</v>
      </c>
      <c r="P122" s="65">
        <v>100</v>
      </c>
      <c r="Q122" s="48">
        <v>202003</v>
      </c>
      <c r="R122" s="48" t="s">
        <v>507</v>
      </c>
      <c r="S122" s="48" t="s">
        <v>460</v>
      </c>
      <c r="T122" s="42"/>
      <c r="U122" s="111" t="s">
        <v>755</v>
      </c>
      <c r="V122" s="15"/>
    </row>
    <row r="123" spans="1:22" s="115" customFormat="1" ht="81">
      <c r="A123" s="20" t="s">
        <v>453</v>
      </c>
      <c r="B123" s="21" t="s">
        <v>61</v>
      </c>
      <c r="C123" s="22" t="s">
        <v>508</v>
      </c>
      <c r="D123" s="27" t="s">
        <v>509</v>
      </c>
      <c r="E123" s="39">
        <v>28000</v>
      </c>
      <c r="F123" s="39" t="s">
        <v>824</v>
      </c>
      <c r="G123" s="21" t="s">
        <v>510</v>
      </c>
      <c r="H123" s="25" t="s">
        <v>508</v>
      </c>
      <c r="I123" s="25" t="s">
        <v>480</v>
      </c>
      <c r="J123" s="61">
        <v>13547305198</v>
      </c>
      <c r="K123" s="38" t="s">
        <v>60</v>
      </c>
      <c r="L123" s="66" t="s">
        <v>481</v>
      </c>
      <c r="M123" s="66" t="s">
        <v>482</v>
      </c>
      <c r="N123" s="66" t="s">
        <v>483</v>
      </c>
      <c r="O123" s="66" t="s">
        <v>477</v>
      </c>
      <c r="P123" s="66">
        <v>7000</v>
      </c>
      <c r="Q123" s="48">
        <v>202003</v>
      </c>
      <c r="R123" s="48" t="s">
        <v>459</v>
      </c>
      <c r="S123" s="48" t="s">
        <v>460</v>
      </c>
      <c r="T123" s="42"/>
      <c r="U123" s="111" t="s">
        <v>773</v>
      </c>
      <c r="V123" s="122" t="s">
        <v>779</v>
      </c>
    </row>
    <row r="124" spans="1:22" s="2" customFormat="1" ht="27">
      <c r="A124" s="57" t="s">
        <v>453</v>
      </c>
      <c r="B124" s="48" t="s">
        <v>61</v>
      </c>
      <c r="C124" s="58" t="s">
        <v>511</v>
      </c>
      <c r="D124" s="54" t="s">
        <v>512</v>
      </c>
      <c r="E124" s="60">
        <v>43</v>
      </c>
      <c r="F124" s="60">
        <v>2020</v>
      </c>
      <c r="G124" s="48" t="s">
        <v>73</v>
      </c>
      <c r="H124" s="61" t="s">
        <v>513</v>
      </c>
      <c r="I124" s="61" t="s">
        <v>514</v>
      </c>
      <c r="J124" s="61">
        <v>13980295763</v>
      </c>
      <c r="K124" s="65" t="s">
        <v>53</v>
      </c>
      <c r="L124" s="65" t="s">
        <v>515</v>
      </c>
      <c r="M124" s="65" t="s">
        <v>516</v>
      </c>
      <c r="N124" s="65" t="s">
        <v>517</v>
      </c>
      <c r="O124" s="65" t="s">
        <v>55</v>
      </c>
      <c r="P124" s="65">
        <v>43</v>
      </c>
      <c r="Q124" s="48">
        <v>202004</v>
      </c>
      <c r="R124" s="48" t="s">
        <v>469</v>
      </c>
      <c r="S124" s="48" t="s">
        <v>470</v>
      </c>
      <c r="T124" s="42" t="s">
        <v>74</v>
      </c>
      <c r="U124" s="111" t="s">
        <v>755</v>
      </c>
      <c r="V124" s="15"/>
    </row>
    <row r="125" spans="1:22" s="2" customFormat="1" ht="40.5">
      <c r="A125" s="57" t="s">
        <v>453</v>
      </c>
      <c r="B125" s="48" t="s">
        <v>61</v>
      </c>
      <c r="C125" s="58" t="s">
        <v>518</v>
      </c>
      <c r="D125" s="59" t="s">
        <v>519</v>
      </c>
      <c r="E125" s="60">
        <v>248</v>
      </c>
      <c r="F125" s="137" t="s">
        <v>845</v>
      </c>
      <c r="G125" s="48" t="s">
        <v>73</v>
      </c>
      <c r="H125" s="61" t="s">
        <v>520</v>
      </c>
      <c r="I125" s="61" t="s">
        <v>521</v>
      </c>
      <c r="J125" s="61">
        <v>18782799303</v>
      </c>
      <c r="K125" s="65" t="s">
        <v>53</v>
      </c>
      <c r="L125" s="65" t="s">
        <v>522</v>
      </c>
      <c r="M125" s="65" t="s">
        <v>523</v>
      </c>
      <c r="N125" s="65" t="s">
        <v>524</v>
      </c>
      <c r="O125" s="65" t="s">
        <v>483</v>
      </c>
      <c r="P125" s="65">
        <v>100</v>
      </c>
      <c r="Q125" s="48">
        <v>202010</v>
      </c>
      <c r="R125" s="48" t="s">
        <v>469</v>
      </c>
      <c r="S125" s="48" t="s">
        <v>470</v>
      </c>
      <c r="T125" s="42" t="s">
        <v>74</v>
      </c>
      <c r="U125" s="111" t="s">
        <v>755</v>
      </c>
      <c r="V125" s="15"/>
    </row>
    <row r="126" spans="1:22" s="2" customFormat="1" ht="40.5">
      <c r="A126" s="57" t="s">
        <v>453</v>
      </c>
      <c r="B126" s="48" t="s">
        <v>61</v>
      </c>
      <c r="C126" s="58" t="s">
        <v>525</v>
      </c>
      <c r="D126" s="59" t="s">
        <v>526</v>
      </c>
      <c r="E126" s="60">
        <v>300</v>
      </c>
      <c r="F126" s="137" t="s">
        <v>845</v>
      </c>
      <c r="G126" s="48" t="s">
        <v>73</v>
      </c>
      <c r="H126" s="61" t="s">
        <v>527</v>
      </c>
      <c r="I126" s="61" t="s">
        <v>528</v>
      </c>
      <c r="J126" s="61">
        <v>13568458388</v>
      </c>
      <c r="K126" s="65" t="s">
        <v>53</v>
      </c>
      <c r="L126" s="65" t="s">
        <v>522</v>
      </c>
      <c r="M126" s="65" t="s">
        <v>523</v>
      </c>
      <c r="N126" s="65" t="s">
        <v>524</v>
      </c>
      <c r="O126" s="65" t="s">
        <v>483</v>
      </c>
      <c r="P126" s="65">
        <v>100</v>
      </c>
      <c r="Q126" s="48">
        <v>202010</v>
      </c>
      <c r="R126" s="48" t="s">
        <v>469</v>
      </c>
      <c r="S126" s="48" t="s">
        <v>470</v>
      </c>
      <c r="T126" s="42" t="s">
        <v>74</v>
      </c>
      <c r="U126" s="111" t="s">
        <v>755</v>
      </c>
      <c r="V126" s="15"/>
    </row>
    <row r="127" spans="1:22" s="2" customFormat="1" ht="27">
      <c r="A127" s="57" t="s">
        <v>453</v>
      </c>
      <c r="B127" s="48" t="s">
        <v>61</v>
      </c>
      <c r="C127" s="58" t="s">
        <v>529</v>
      </c>
      <c r="D127" s="59" t="s">
        <v>530</v>
      </c>
      <c r="E127" s="60">
        <v>30</v>
      </c>
      <c r="F127" s="60">
        <v>2020</v>
      </c>
      <c r="G127" s="48" t="s">
        <v>73</v>
      </c>
      <c r="H127" s="61" t="s">
        <v>527</v>
      </c>
      <c r="I127" s="61" t="s">
        <v>528</v>
      </c>
      <c r="J127" s="61">
        <v>13568458388</v>
      </c>
      <c r="K127" s="65" t="s">
        <v>53</v>
      </c>
      <c r="L127" s="65" t="s">
        <v>522</v>
      </c>
      <c r="M127" s="65" t="s">
        <v>531</v>
      </c>
      <c r="N127" s="65" t="s">
        <v>532</v>
      </c>
      <c r="O127" s="65" t="s">
        <v>55</v>
      </c>
      <c r="P127" s="65">
        <v>30</v>
      </c>
      <c r="Q127" s="48">
        <v>202005</v>
      </c>
      <c r="R127" s="48" t="s">
        <v>469</v>
      </c>
      <c r="S127" s="48" t="s">
        <v>470</v>
      </c>
      <c r="T127" s="42" t="s">
        <v>74</v>
      </c>
      <c r="U127" s="111" t="s">
        <v>755</v>
      </c>
      <c r="V127" s="15"/>
    </row>
    <row r="128" spans="1:22" s="2" customFormat="1" ht="40.5">
      <c r="A128" s="57" t="s">
        <v>453</v>
      </c>
      <c r="B128" s="48" t="s">
        <v>61</v>
      </c>
      <c r="C128" s="58" t="s">
        <v>533</v>
      </c>
      <c r="D128" s="59" t="s">
        <v>534</v>
      </c>
      <c r="E128" s="60">
        <v>160</v>
      </c>
      <c r="F128" s="137" t="s">
        <v>845</v>
      </c>
      <c r="G128" s="48" t="s">
        <v>73</v>
      </c>
      <c r="H128" s="61" t="s">
        <v>535</v>
      </c>
      <c r="I128" s="61" t="s">
        <v>536</v>
      </c>
      <c r="J128" s="61">
        <v>13981656550</v>
      </c>
      <c r="K128" s="65" t="s">
        <v>53</v>
      </c>
      <c r="L128" s="65" t="s">
        <v>522</v>
      </c>
      <c r="M128" s="65" t="s">
        <v>537</v>
      </c>
      <c r="N128" s="65" t="s">
        <v>524</v>
      </c>
      <c r="O128" s="65" t="s">
        <v>538</v>
      </c>
      <c r="P128" s="65">
        <v>100</v>
      </c>
      <c r="Q128" s="48">
        <v>202010</v>
      </c>
      <c r="R128" s="48" t="s">
        <v>469</v>
      </c>
      <c r="S128" s="48" t="s">
        <v>470</v>
      </c>
      <c r="T128" s="42" t="s">
        <v>74</v>
      </c>
      <c r="U128" s="111" t="s">
        <v>755</v>
      </c>
      <c r="V128" s="15"/>
    </row>
    <row r="129" spans="1:22" s="2" customFormat="1" ht="40.5">
      <c r="A129" s="57" t="s">
        <v>453</v>
      </c>
      <c r="B129" s="48" t="s">
        <v>81</v>
      </c>
      <c r="C129" s="58" t="s">
        <v>539</v>
      </c>
      <c r="D129" s="50" t="s">
        <v>540</v>
      </c>
      <c r="E129" s="60">
        <v>555</v>
      </c>
      <c r="F129" s="39" t="s">
        <v>841</v>
      </c>
      <c r="G129" s="48" t="s">
        <v>541</v>
      </c>
      <c r="H129" s="58" t="s">
        <v>539</v>
      </c>
      <c r="I129" s="61" t="s">
        <v>542</v>
      </c>
      <c r="J129" s="61">
        <v>13551499555</v>
      </c>
      <c r="K129" s="65" t="s">
        <v>60</v>
      </c>
      <c r="L129" s="65" t="s">
        <v>543</v>
      </c>
      <c r="M129" s="65" t="s">
        <v>544</v>
      </c>
      <c r="N129" s="65" t="s">
        <v>545</v>
      </c>
      <c r="O129" s="65" t="s">
        <v>546</v>
      </c>
      <c r="P129" s="65">
        <v>105</v>
      </c>
      <c r="Q129" s="48">
        <v>202003</v>
      </c>
      <c r="R129" s="67"/>
      <c r="S129" s="67"/>
      <c r="T129" s="42" t="s">
        <v>74</v>
      </c>
      <c r="U129" s="111" t="s">
        <v>755</v>
      </c>
      <c r="V129" s="15"/>
    </row>
    <row r="130" spans="1:22" s="2" customFormat="1" ht="81">
      <c r="A130" s="57" t="s">
        <v>453</v>
      </c>
      <c r="B130" s="48" t="s">
        <v>82</v>
      </c>
      <c r="C130" s="49" t="s">
        <v>547</v>
      </c>
      <c r="D130" s="50" t="s">
        <v>548</v>
      </c>
      <c r="E130" s="65">
        <v>252</v>
      </c>
      <c r="F130" s="39" t="s">
        <v>847</v>
      </c>
      <c r="G130" s="48" t="s">
        <v>85</v>
      </c>
      <c r="H130" s="61" t="s">
        <v>549</v>
      </c>
      <c r="I130" s="61" t="s">
        <v>550</v>
      </c>
      <c r="J130" s="61">
        <v>13550499969</v>
      </c>
      <c r="K130" s="65" t="s">
        <v>60</v>
      </c>
      <c r="L130" s="65" t="s">
        <v>106</v>
      </c>
      <c r="M130" s="65" t="s">
        <v>551</v>
      </c>
      <c r="N130" s="65" t="s">
        <v>552</v>
      </c>
      <c r="O130" s="65" t="s">
        <v>553</v>
      </c>
      <c r="P130" s="65">
        <v>200</v>
      </c>
      <c r="Q130" s="48">
        <v>202003</v>
      </c>
      <c r="R130" s="48" t="s">
        <v>507</v>
      </c>
      <c r="S130" s="48" t="s">
        <v>460</v>
      </c>
      <c r="T130" s="42"/>
      <c r="U130" s="111" t="s">
        <v>755</v>
      </c>
      <c r="V130" s="15"/>
    </row>
    <row r="131" spans="1:22" s="2" customFormat="1" ht="40.5">
      <c r="A131" s="57" t="s">
        <v>453</v>
      </c>
      <c r="B131" s="48" t="s">
        <v>82</v>
      </c>
      <c r="C131" s="58" t="s">
        <v>554</v>
      </c>
      <c r="D131" s="50" t="s">
        <v>393</v>
      </c>
      <c r="E131" s="60">
        <v>210</v>
      </c>
      <c r="F131" s="137" t="s">
        <v>845</v>
      </c>
      <c r="G131" s="48" t="s">
        <v>85</v>
      </c>
      <c r="H131" s="61" t="s">
        <v>555</v>
      </c>
      <c r="I131" s="61" t="s">
        <v>556</v>
      </c>
      <c r="J131" s="61">
        <v>13881681567</v>
      </c>
      <c r="K131" s="65" t="s">
        <v>53</v>
      </c>
      <c r="L131" s="65" t="s">
        <v>557</v>
      </c>
      <c r="M131" s="65" t="s">
        <v>558</v>
      </c>
      <c r="N131" s="65" t="s">
        <v>559</v>
      </c>
      <c r="O131" s="65" t="s">
        <v>560</v>
      </c>
      <c r="P131" s="65">
        <v>100</v>
      </c>
      <c r="Q131" s="48">
        <v>202009</v>
      </c>
      <c r="R131" s="48" t="s">
        <v>469</v>
      </c>
      <c r="S131" s="48" t="s">
        <v>470</v>
      </c>
      <c r="T131" s="42"/>
      <c r="U131" s="111" t="s">
        <v>755</v>
      </c>
      <c r="V131" s="15"/>
    </row>
    <row r="132" spans="1:22" s="2" customFormat="1" ht="40.5">
      <c r="A132" s="57" t="s">
        <v>453</v>
      </c>
      <c r="B132" s="48" t="s">
        <v>82</v>
      </c>
      <c r="C132" s="58" t="s">
        <v>561</v>
      </c>
      <c r="D132" s="50" t="s">
        <v>297</v>
      </c>
      <c r="E132" s="60">
        <v>300</v>
      </c>
      <c r="F132" s="137" t="s">
        <v>845</v>
      </c>
      <c r="G132" s="48" t="s">
        <v>85</v>
      </c>
      <c r="H132" s="61" t="s">
        <v>562</v>
      </c>
      <c r="I132" s="61" t="s">
        <v>563</v>
      </c>
      <c r="J132" s="61">
        <v>13882411585</v>
      </c>
      <c r="K132" s="65" t="s">
        <v>53</v>
      </c>
      <c r="L132" s="65" t="s">
        <v>488</v>
      </c>
      <c r="M132" s="65" t="s">
        <v>496</v>
      </c>
      <c r="N132" s="65" t="s">
        <v>483</v>
      </c>
      <c r="O132" s="65" t="s">
        <v>564</v>
      </c>
      <c r="P132" s="65">
        <v>110</v>
      </c>
      <c r="Q132" s="48">
        <v>202005</v>
      </c>
      <c r="R132" s="48" t="s">
        <v>469</v>
      </c>
      <c r="S132" s="48" t="s">
        <v>565</v>
      </c>
      <c r="T132" s="42"/>
      <c r="U132" s="111" t="s">
        <v>755</v>
      </c>
      <c r="V132" s="15"/>
    </row>
    <row r="133" spans="1:22" s="2" customFormat="1" ht="81">
      <c r="A133" s="57" t="s">
        <v>453</v>
      </c>
      <c r="B133" s="21" t="s">
        <v>744</v>
      </c>
      <c r="C133" s="58" t="s">
        <v>566</v>
      </c>
      <c r="D133" s="50" t="s">
        <v>567</v>
      </c>
      <c r="E133" s="60">
        <v>300</v>
      </c>
      <c r="F133" s="39" t="s">
        <v>847</v>
      </c>
      <c r="G133" s="48" t="s">
        <v>91</v>
      </c>
      <c r="H133" s="61" t="s">
        <v>508</v>
      </c>
      <c r="I133" s="61" t="s">
        <v>480</v>
      </c>
      <c r="J133" s="61">
        <v>13547305198</v>
      </c>
      <c r="K133" s="65" t="s">
        <v>60</v>
      </c>
      <c r="L133" s="65" t="s">
        <v>568</v>
      </c>
      <c r="M133" s="65" t="s">
        <v>569</v>
      </c>
      <c r="N133" s="65" t="s">
        <v>570</v>
      </c>
      <c r="O133" s="65" t="s">
        <v>571</v>
      </c>
      <c r="P133" s="65">
        <v>300</v>
      </c>
      <c r="Q133" s="48">
        <v>202003</v>
      </c>
      <c r="R133" s="48" t="s">
        <v>459</v>
      </c>
      <c r="S133" s="48" t="s">
        <v>460</v>
      </c>
      <c r="T133" s="42" t="s">
        <v>745</v>
      </c>
      <c r="U133" s="111" t="s">
        <v>755</v>
      </c>
      <c r="V133" s="15"/>
    </row>
    <row r="134" spans="1:22" s="2" customFormat="1" ht="81">
      <c r="A134" s="57" t="s">
        <v>453</v>
      </c>
      <c r="B134" s="21" t="s">
        <v>749</v>
      </c>
      <c r="C134" s="58" t="s">
        <v>572</v>
      </c>
      <c r="D134" s="50" t="s">
        <v>573</v>
      </c>
      <c r="E134" s="60">
        <v>245</v>
      </c>
      <c r="F134" s="39" t="s">
        <v>847</v>
      </c>
      <c r="G134" s="48" t="s">
        <v>88</v>
      </c>
      <c r="H134" s="61" t="s">
        <v>503</v>
      </c>
      <c r="I134" s="61" t="s">
        <v>504</v>
      </c>
      <c r="J134" s="61">
        <v>13881685877</v>
      </c>
      <c r="K134" s="65" t="s">
        <v>60</v>
      </c>
      <c r="L134" s="65" t="s">
        <v>475</v>
      </c>
      <c r="M134" s="65" t="s">
        <v>476</v>
      </c>
      <c r="N134" s="65" t="s">
        <v>477</v>
      </c>
      <c r="O134" s="65" t="s">
        <v>107</v>
      </c>
      <c r="P134" s="65">
        <v>130</v>
      </c>
      <c r="Q134" s="48">
        <v>202003</v>
      </c>
      <c r="R134" s="48" t="s">
        <v>507</v>
      </c>
      <c r="S134" s="48" t="s">
        <v>460</v>
      </c>
      <c r="T134" s="42" t="s">
        <v>408</v>
      </c>
      <c r="U134" s="111" t="s">
        <v>755</v>
      </c>
      <c r="V134" s="15"/>
    </row>
    <row r="135" spans="1:22" s="2" customFormat="1" ht="81">
      <c r="A135" s="57" t="s">
        <v>453</v>
      </c>
      <c r="B135" s="21" t="s">
        <v>749</v>
      </c>
      <c r="C135" s="58" t="s">
        <v>574</v>
      </c>
      <c r="D135" s="50" t="s">
        <v>575</v>
      </c>
      <c r="E135" s="60">
        <v>175</v>
      </c>
      <c r="F135" s="39" t="s">
        <v>847</v>
      </c>
      <c r="G135" s="48" t="s">
        <v>88</v>
      </c>
      <c r="H135" s="61" t="s">
        <v>576</v>
      </c>
      <c r="I135" s="61" t="s">
        <v>577</v>
      </c>
      <c r="J135" s="61">
        <v>13881663072</v>
      </c>
      <c r="K135" s="65" t="s">
        <v>60</v>
      </c>
      <c r="L135" s="65" t="s">
        <v>475</v>
      </c>
      <c r="M135" s="65" t="s">
        <v>476</v>
      </c>
      <c r="N135" s="65" t="s">
        <v>477</v>
      </c>
      <c r="O135" s="65" t="s">
        <v>107</v>
      </c>
      <c r="P135" s="65">
        <v>100</v>
      </c>
      <c r="Q135" s="48">
        <v>202003</v>
      </c>
      <c r="R135" s="48" t="s">
        <v>507</v>
      </c>
      <c r="S135" s="48" t="s">
        <v>460</v>
      </c>
      <c r="T135" s="42" t="s">
        <v>408</v>
      </c>
      <c r="U135" s="111" t="s">
        <v>755</v>
      </c>
      <c r="V135" s="15"/>
    </row>
    <row r="136" spans="1:22" s="2" customFormat="1" ht="81">
      <c r="A136" s="57" t="s">
        <v>453</v>
      </c>
      <c r="B136" s="21" t="s">
        <v>737</v>
      </c>
      <c r="C136" s="58" t="s">
        <v>578</v>
      </c>
      <c r="D136" s="50" t="s">
        <v>579</v>
      </c>
      <c r="E136" s="60">
        <v>300</v>
      </c>
      <c r="F136" s="39" t="s">
        <v>847</v>
      </c>
      <c r="G136" s="48" t="s">
        <v>88</v>
      </c>
      <c r="H136" s="61" t="s">
        <v>580</v>
      </c>
      <c r="I136" s="61" t="s">
        <v>581</v>
      </c>
      <c r="J136" s="61">
        <v>13778457456</v>
      </c>
      <c r="K136" s="65" t="s">
        <v>60</v>
      </c>
      <c r="L136" s="65" t="s">
        <v>481</v>
      </c>
      <c r="M136" s="65" t="s">
        <v>582</v>
      </c>
      <c r="N136" s="65" t="s">
        <v>583</v>
      </c>
      <c r="O136" s="65" t="s">
        <v>584</v>
      </c>
      <c r="P136" s="65">
        <v>150</v>
      </c>
      <c r="Q136" s="48">
        <v>202003</v>
      </c>
      <c r="R136" s="48" t="s">
        <v>507</v>
      </c>
      <c r="S136" s="48" t="s">
        <v>460</v>
      </c>
      <c r="T136" s="42" t="s">
        <v>408</v>
      </c>
      <c r="U136" s="111" t="s">
        <v>755</v>
      </c>
      <c r="V136" s="15"/>
    </row>
    <row r="137" spans="1:22" s="2" customFormat="1" ht="40.5">
      <c r="A137" s="57" t="s">
        <v>453</v>
      </c>
      <c r="B137" s="21" t="s">
        <v>737</v>
      </c>
      <c r="C137" s="22" t="s">
        <v>802</v>
      </c>
      <c r="D137" s="119" t="s">
        <v>803</v>
      </c>
      <c r="E137" s="60">
        <v>1400</v>
      </c>
      <c r="F137" s="60">
        <v>2020</v>
      </c>
      <c r="G137" s="21" t="s">
        <v>805</v>
      </c>
      <c r="H137" s="25" t="s">
        <v>835</v>
      </c>
      <c r="I137" s="25" t="s">
        <v>836</v>
      </c>
      <c r="J137" s="61"/>
      <c r="K137" s="65" t="s">
        <v>53</v>
      </c>
      <c r="L137" s="66" t="s">
        <v>837</v>
      </c>
      <c r="M137" s="66" t="s">
        <v>838</v>
      </c>
      <c r="N137" s="66" t="s">
        <v>839</v>
      </c>
      <c r="O137" s="66" t="s">
        <v>806</v>
      </c>
      <c r="P137" s="65">
        <v>1400</v>
      </c>
      <c r="Q137" s="48"/>
      <c r="R137" s="48"/>
      <c r="S137" s="48"/>
      <c r="T137" s="42"/>
      <c r="U137" s="111" t="s">
        <v>755</v>
      </c>
      <c r="V137" s="15"/>
    </row>
    <row r="138" spans="1:22" s="2" customFormat="1" ht="81">
      <c r="A138" s="57" t="s">
        <v>453</v>
      </c>
      <c r="B138" s="21" t="s">
        <v>737</v>
      </c>
      <c r="C138" s="22" t="s">
        <v>794</v>
      </c>
      <c r="D138" s="119" t="s">
        <v>795</v>
      </c>
      <c r="E138" s="60">
        <v>1200</v>
      </c>
      <c r="F138" s="60" t="s">
        <v>829</v>
      </c>
      <c r="G138" s="21" t="s">
        <v>804</v>
      </c>
      <c r="H138" s="25" t="s">
        <v>798</v>
      </c>
      <c r="I138" s="61"/>
      <c r="J138" s="61"/>
      <c r="K138" s="65" t="s">
        <v>53</v>
      </c>
      <c r="L138" s="65"/>
      <c r="M138" s="65"/>
      <c r="N138" s="65"/>
      <c r="O138" s="66" t="s">
        <v>797</v>
      </c>
      <c r="P138" s="65">
        <v>700</v>
      </c>
      <c r="Q138" s="48"/>
      <c r="R138" s="48"/>
      <c r="S138" s="48"/>
      <c r="T138" s="42"/>
      <c r="U138" s="111" t="s">
        <v>755</v>
      </c>
      <c r="V138" s="15"/>
    </row>
    <row r="139" spans="1:22" s="2" customFormat="1" ht="81">
      <c r="A139" s="57" t="s">
        <v>453</v>
      </c>
      <c r="B139" s="21" t="s">
        <v>737</v>
      </c>
      <c r="C139" s="58" t="s">
        <v>585</v>
      </c>
      <c r="D139" s="50" t="s">
        <v>586</v>
      </c>
      <c r="E139" s="60">
        <v>400</v>
      </c>
      <c r="F139" s="39" t="s">
        <v>847</v>
      </c>
      <c r="G139" s="48" t="s">
        <v>88</v>
      </c>
      <c r="H139" s="61" t="s">
        <v>503</v>
      </c>
      <c r="I139" s="61" t="s">
        <v>504</v>
      </c>
      <c r="J139" s="61">
        <v>13881685877</v>
      </c>
      <c r="K139" s="65" t="s">
        <v>60</v>
      </c>
      <c r="L139" s="65" t="s">
        <v>481</v>
      </c>
      <c r="M139" s="65" t="s">
        <v>482</v>
      </c>
      <c r="N139" s="65" t="s">
        <v>483</v>
      </c>
      <c r="O139" s="65" t="s">
        <v>477</v>
      </c>
      <c r="P139" s="65">
        <v>160</v>
      </c>
      <c r="Q139" s="48">
        <v>202003</v>
      </c>
      <c r="R139" s="48" t="s">
        <v>507</v>
      </c>
      <c r="S139" s="48" t="s">
        <v>460</v>
      </c>
      <c r="T139" s="42" t="s">
        <v>408</v>
      </c>
      <c r="U139" s="111" t="s">
        <v>755</v>
      </c>
      <c r="V139" s="15"/>
    </row>
    <row r="140" spans="1:22" s="2" customFormat="1" ht="81">
      <c r="A140" s="57" t="s">
        <v>453</v>
      </c>
      <c r="B140" s="21" t="s">
        <v>737</v>
      </c>
      <c r="C140" s="58" t="s">
        <v>587</v>
      </c>
      <c r="D140" s="50" t="s">
        <v>588</v>
      </c>
      <c r="E140" s="60">
        <v>180</v>
      </c>
      <c r="F140" s="39" t="s">
        <v>847</v>
      </c>
      <c r="G140" s="48" t="s">
        <v>88</v>
      </c>
      <c r="H140" s="61" t="s">
        <v>589</v>
      </c>
      <c r="I140" s="61" t="s">
        <v>590</v>
      </c>
      <c r="J140" s="61">
        <v>13881685419</v>
      </c>
      <c r="K140" s="65" t="s">
        <v>60</v>
      </c>
      <c r="L140" s="65" t="s">
        <v>475</v>
      </c>
      <c r="M140" s="65" t="s">
        <v>476</v>
      </c>
      <c r="N140" s="65" t="s">
        <v>477</v>
      </c>
      <c r="O140" s="65" t="s">
        <v>107</v>
      </c>
      <c r="P140" s="65">
        <v>100</v>
      </c>
      <c r="Q140" s="48">
        <v>202003</v>
      </c>
      <c r="R140" s="48" t="s">
        <v>507</v>
      </c>
      <c r="S140" s="48" t="s">
        <v>460</v>
      </c>
      <c r="T140" s="42" t="s">
        <v>408</v>
      </c>
      <c r="U140" s="111" t="s">
        <v>755</v>
      </c>
      <c r="V140" s="15"/>
    </row>
    <row r="141" spans="1:22" s="2" customFormat="1" ht="40.5">
      <c r="A141" s="68" t="s">
        <v>591</v>
      </c>
      <c r="B141" s="44" t="s">
        <v>47</v>
      </c>
      <c r="C141" s="43">
        <f>COUNTA(C142:C152)</f>
        <v>11</v>
      </c>
      <c r="D141" s="45"/>
      <c r="E141" s="46">
        <f>SUM(E142:E152)</f>
        <v>111125</v>
      </c>
      <c r="F141" s="46"/>
      <c r="G141" s="44"/>
      <c r="H141" s="45"/>
      <c r="I141" s="45"/>
      <c r="J141" s="45"/>
      <c r="K141" s="46"/>
      <c r="L141" s="46"/>
      <c r="M141" s="46"/>
      <c r="N141" s="46"/>
      <c r="O141" s="46"/>
      <c r="P141" s="46">
        <f>SUM(P142:P152)</f>
        <v>31485</v>
      </c>
      <c r="Q141" s="63"/>
      <c r="R141" s="63"/>
      <c r="S141" s="63"/>
      <c r="T141" s="63"/>
      <c r="U141" s="113"/>
      <c r="V141" s="15"/>
    </row>
    <row r="142" spans="1:22" s="2" customFormat="1" ht="141" customHeight="1">
      <c r="A142" s="20" t="s">
        <v>592</v>
      </c>
      <c r="B142" s="21" t="s">
        <v>75</v>
      </c>
      <c r="C142" s="22" t="s">
        <v>593</v>
      </c>
      <c r="D142" s="23" t="s">
        <v>594</v>
      </c>
      <c r="E142" s="24">
        <v>6900</v>
      </c>
      <c r="F142" s="24" t="s">
        <v>848</v>
      </c>
      <c r="G142" s="21" t="s">
        <v>595</v>
      </c>
      <c r="H142" s="25" t="s">
        <v>596</v>
      </c>
      <c r="I142" s="25" t="s">
        <v>597</v>
      </c>
      <c r="J142" s="25" t="s">
        <v>598</v>
      </c>
      <c r="K142" s="38" t="s">
        <v>53</v>
      </c>
      <c r="L142" s="39" t="s">
        <v>599</v>
      </c>
      <c r="M142" s="39" t="s">
        <v>758</v>
      </c>
      <c r="N142" s="39" t="s">
        <v>600</v>
      </c>
      <c r="O142" s="39" t="s">
        <v>601</v>
      </c>
      <c r="P142" s="39">
        <v>1000</v>
      </c>
      <c r="Q142" s="40">
        <v>202010</v>
      </c>
      <c r="R142" s="21" t="s">
        <v>602</v>
      </c>
      <c r="S142" s="21"/>
      <c r="T142" s="42"/>
      <c r="U142" s="111" t="s">
        <v>757</v>
      </c>
      <c r="V142" s="122" t="s">
        <v>780</v>
      </c>
    </row>
    <row r="143" spans="1:22" s="2" customFormat="1" ht="135">
      <c r="A143" s="20" t="s">
        <v>592</v>
      </c>
      <c r="B143" s="21" t="s">
        <v>75</v>
      </c>
      <c r="C143" s="22" t="s">
        <v>603</v>
      </c>
      <c r="D143" s="23" t="s">
        <v>604</v>
      </c>
      <c r="E143" s="24">
        <v>12500</v>
      </c>
      <c r="F143" s="24" t="s">
        <v>848</v>
      </c>
      <c r="G143" s="21" t="s">
        <v>595</v>
      </c>
      <c r="H143" s="25" t="s">
        <v>596</v>
      </c>
      <c r="I143" s="25" t="s">
        <v>597</v>
      </c>
      <c r="J143" s="25" t="s">
        <v>598</v>
      </c>
      <c r="K143" s="38" t="s">
        <v>53</v>
      </c>
      <c r="L143" s="39" t="s">
        <v>599</v>
      </c>
      <c r="M143" s="39" t="s">
        <v>759</v>
      </c>
      <c r="N143" s="39" t="s">
        <v>600</v>
      </c>
      <c r="O143" s="39" t="s">
        <v>601</v>
      </c>
      <c r="P143" s="39">
        <v>1500</v>
      </c>
      <c r="Q143" s="40">
        <v>202010</v>
      </c>
      <c r="R143" s="21" t="s">
        <v>602</v>
      </c>
      <c r="S143" s="21" t="s">
        <v>154</v>
      </c>
      <c r="T143" s="42"/>
      <c r="U143" s="111" t="s">
        <v>756</v>
      </c>
      <c r="V143" s="122" t="s">
        <v>780</v>
      </c>
    </row>
    <row r="144" spans="1:22" s="2" customFormat="1" ht="27">
      <c r="A144" s="20" t="s">
        <v>592</v>
      </c>
      <c r="B144" s="21" t="s">
        <v>75</v>
      </c>
      <c r="C144" s="22" t="s">
        <v>849</v>
      </c>
      <c r="D144" s="23" t="s">
        <v>735</v>
      </c>
      <c r="E144" s="24">
        <v>77</v>
      </c>
      <c r="F144" s="24">
        <v>2020</v>
      </c>
      <c r="G144" s="21" t="s">
        <v>290</v>
      </c>
      <c r="H144" s="25" t="s">
        <v>605</v>
      </c>
      <c r="I144" s="25" t="s">
        <v>606</v>
      </c>
      <c r="J144" s="25" t="s">
        <v>607</v>
      </c>
      <c r="K144" s="39" t="s">
        <v>53</v>
      </c>
      <c r="L144" s="39" t="s">
        <v>608</v>
      </c>
      <c r="M144" s="39" t="s">
        <v>107</v>
      </c>
      <c r="N144" s="39" t="s">
        <v>609</v>
      </c>
      <c r="O144" s="70" t="s">
        <v>154</v>
      </c>
      <c r="P144" s="39">
        <v>77</v>
      </c>
      <c r="Q144" s="39">
        <v>202004</v>
      </c>
      <c r="R144" s="39" t="s">
        <v>610</v>
      </c>
      <c r="S144" s="39" t="s">
        <v>154</v>
      </c>
      <c r="T144" s="42"/>
      <c r="U144" s="111" t="s">
        <v>753</v>
      </c>
      <c r="V144" s="15"/>
    </row>
    <row r="145" spans="1:22" s="2" customFormat="1" ht="41.25" customHeight="1">
      <c r="A145" s="20" t="s">
        <v>592</v>
      </c>
      <c r="B145" s="21" t="s">
        <v>61</v>
      </c>
      <c r="C145" s="22" t="s">
        <v>611</v>
      </c>
      <c r="D145" s="23" t="s">
        <v>612</v>
      </c>
      <c r="E145" s="24">
        <v>278</v>
      </c>
      <c r="F145" s="24">
        <v>2020</v>
      </c>
      <c r="G145" s="21" t="s">
        <v>73</v>
      </c>
      <c r="H145" s="25" t="s">
        <v>613</v>
      </c>
      <c r="I145" s="25" t="s">
        <v>614</v>
      </c>
      <c r="J145" s="25" t="s">
        <v>615</v>
      </c>
      <c r="K145" s="38" t="s">
        <v>53</v>
      </c>
      <c r="L145" s="39" t="s">
        <v>616</v>
      </c>
      <c r="M145" s="39" t="s">
        <v>617</v>
      </c>
      <c r="N145" s="39" t="s">
        <v>618</v>
      </c>
      <c r="O145" s="39" t="s">
        <v>619</v>
      </c>
      <c r="P145" s="39">
        <v>278</v>
      </c>
      <c r="Q145" s="21">
        <v>202007</v>
      </c>
      <c r="R145" s="21" t="s">
        <v>154</v>
      </c>
      <c r="S145" s="21"/>
      <c r="T145" s="42"/>
      <c r="U145" s="111" t="s">
        <v>757</v>
      </c>
      <c r="V145" s="15"/>
    </row>
    <row r="146" spans="1:22" s="2" customFormat="1" ht="27">
      <c r="A146" s="20" t="s">
        <v>592</v>
      </c>
      <c r="B146" s="21" t="s">
        <v>61</v>
      </c>
      <c r="C146" s="22" t="s">
        <v>620</v>
      </c>
      <c r="D146" s="23" t="s">
        <v>621</v>
      </c>
      <c r="E146" s="24">
        <v>1300</v>
      </c>
      <c r="F146" s="24" t="s">
        <v>842</v>
      </c>
      <c r="G146" s="21" t="s">
        <v>73</v>
      </c>
      <c r="H146" s="25" t="s">
        <v>622</v>
      </c>
      <c r="I146" s="25" t="s">
        <v>623</v>
      </c>
      <c r="J146" s="25" t="s">
        <v>624</v>
      </c>
      <c r="K146" s="38" t="s">
        <v>53</v>
      </c>
      <c r="L146" s="39" t="s">
        <v>625</v>
      </c>
      <c r="M146" s="39" t="s">
        <v>626</v>
      </c>
      <c r="N146" s="39" t="s">
        <v>627</v>
      </c>
      <c r="O146" s="39" t="s">
        <v>107</v>
      </c>
      <c r="P146" s="39">
        <v>860</v>
      </c>
      <c r="Q146" s="21">
        <v>202005</v>
      </c>
      <c r="R146" s="21" t="s">
        <v>154</v>
      </c>
      <c r="S146" s="21" t="s">
        <v>628</v>
      </c>
      <c r="T146" s="42"/>
      <c r="U146" s="111" t="s">
        <v>755</v>
      </c>
      <c r="V146" s="15"/>
    </row>
    <row r="147" spans="1:22" s="2" customFormat="1" ht="27">
      <c r="A147" s="20" t="s">
        <v>592</v>
      </c>
      <c r="B147" s="21" t="s">
        <v>61</v>
      </c>
      <c r="C147" s="22" t="s">
        <v>629</v>
      </c>
      <c r="D147" s="23" t="s">
        <v>630</v>
      </c>
      <c r="E147" s="24">
        <v>130</v>
      </c>
      <c r="F147" s="24" t="s">
        <v>841</v>
      </c>
      <c r="G147" s="21" t="s">
        <v>73</v>
      </c>
      <c r="H147" s="25" t="s">
        <v>629</v>
      </c>
      <c r="I147" s="25" t="s">
        <v>631</v>
      </c>
      <c r="J147" s="25">
        <v>18090203399</v>
      </c>
      <c r="K147" s="39" t="s">
        <v>60</v>
      </c>
      <c r="L147" s="39" t="s">
        <v>632</v>
      </c>
      <c r="M147" s="39" t="s">
        <v>55</v>
      </c>
      <c r="N147" s="39" t="s">
        <v>154</v>
      </c>
      <c r="O147" s="39" t="s">
        <v>154</v>
      </c>
      <c r="P147" s="39">
        <v>130</v>
      </c>
      <c r="Q147" s="21">
        <v>202003</v>
      </c>
      <c r="R147" s="21" t="s">
        <v>154</v>
      </c>
      <c r="S147" s="21" t="s">
        <v>154</v>
      </c>
      <c r="T147" s="42" t="s">
        <v>74</v>
      </c>
      <c r="U147" s="111" t="s">
        <v>752</v>
      </c>
      <c r="V147" s="15"/>
    </row>
    <row r="148" spans="1:22" s="2" customFormat="1" ht="40.5">
      <c r="A148" s="20" t="s">
        <v>592</v>
      </c>
      <c r="B148" s="21" t="s">
        <v>61</v>
      </c>
      <c r="C148" s="22" t="s">
        <v>633</v>
      </c>
      <c r="D148" s="23" t="s">
        <v>634</v>
      </c>
      <c r="E148" s="24">
        <v>80</v>
      </c>
      <c r="F148" s="24">
        <v>2020</v>
      </c>
      <c r="G148" s="21" t="s">
        <v>73</v>
      </c>
      <c r="H148" s="25" t="s">
        <v>633</v>
      </c>
      <c r="I148" s="25" t="s">
        <v>635</v>
      </c>
      <c r="J148" s="25" t="s">
        <v>636</v>
      </c>
      <c r="K148" s="39" t="s">
        <v>53</v>
      </c>
      <c r="L148" s="39" t="s">
        <v>637</v>
      </c>
      <c r="M148" s="39" t="s">
        <v>638</v>
      </c>
      <c r="N148" s="39" t="s">
        <v>639</v>
      </c>
      <c r="O148" s="39" t="s">
        <v>154</v>
      </c>
      <c r="P148" s="39">
        <v>80</v>
      </c>
      <c r="Q148" s="21">
        <v>202008</v>
      </c>
      <c r="R148" s="21" t="s">
        <v>154</v>
      </c>
      <c r="S148" s="21" t="s">
        <v>640</v>
      </c>
      <c r="T148" s="42" t="s">
        <v>74</v>
      </c>
      <c r="U148" s="111" t="s">
        <v>752</v>
      </c>
      <c r="V148" s="15"/>
    </row>
    <row r="149" spans="1:22" s="2" customFormat="1" ht="27">
      <c r="A149" s="20" t="s">
        <v>592</v>
      </c>
      <c r="B149" s="21" t="s">
        <v>61</v>
      </c>
      <c r="C149" s="22" t="s">
        <v>641</v>
      </c>
      <c r="D149" s="23" t="s">
        <v>642</v>
      </c>
      <c r="E149" s="24">
        <v>60</v>
      </c>
      <c r="F149" s="24">
        <v>2020</v>
      </c>
      <c r="G149" s="21" t="s">
        <v>73</v>
      </c>
      <c r="H149" s="25" t="s">
        <v>605</v>
      </c>
      <c r="I149" s="25" t="s">
        <v>606</v>
      </c>
      <c r="J149" s="25" t="s">
        <v>607</v>
      </c>
      <c r="K149" s="39" t="s">
        <v>53</v>
      </c>
      <c r="L149" s="39" t="s">
        <v>632</v>
      </c>
      <c r="M149" s="39" t="s">
        <v>608</v>
      </c>
      <c r="N149" s="39" t="s">
        <v>107</v>
      </c>
      <c r="O149" s="39" t="s">
        <v>609</v>
      </c>
      <c r="P149" s="39">
        <v>60</v>
      </c>
      <c r="Q149" s="21">
        <v>202005</v>
      </c>
      <c r="R149" s="21" t="s">
        <v>154</v>
      </c>
      <c r="S149" s="21" t="s">
        <v>154</v>
      </c>
      <c r="T149" s="42" t="s">
        <v>74</v>
      </c>
      <c r="U149" s="111" t="s">
        <v>753</v>
      </c>
      <c r="V149" s="15"/>
    </row>
    <row r="150" spans="1:22" s="2" customFormat="1" ht="60" customHeight="1">
      <c r="A150" s="20" t="s">
        <v>799</v>
      </c>
      <c r="B150" s="21" t="s">
        <v>61</v>
      </c>
      <c r="C150" s="22" t="s">
        <v>822</v>
      </c>
      <c r="D150" s="23" t="s">
        <v>800</v>
      </c>
      <c r="E150" s="24">
        <v>10000</v>
      </c>
      <c r="F150" s="24" t="s">
        <v>824</v>
      </c>
      <c r="G150" s="21" t="s">
        <v>796</v>
      </c>
      <c r="H150" s="25" t="s">
        <v>816</v>
      </c>
      <c r="I150" s="25" t="s">
        <v>817</v>
      </c>
      <c r="J150" s="25"/>
      <c r="K150" s="39" t="s">
        <v>53</v>
      </c>
      <c r="L150" s="39" t="s">
        <v>819</v>
      </c>
      <c r="M150" s="39" t="s">
        <v>820</v>
      </c>
      <c r="N150" s="39" t="s">
        <v>821</v>
      </c>
      <c r="O150" s="39" t="s">
        <v>818</v>
      </c>
      <c r="P150" s="39">
        <v>1500</v>
      </c>
      <c r="Q150" s="21"/>
      <c r="R150" s="21"/>
      <c r="S150" s="21"/>
      <c r="T150" s="42"/>
      <c r="U150" s="111" t="s">
        <v>756</v>
      </c>
      <c r="V150" s="15"/>
    </row>
    <row r="151" spans="1:22" s="2" customFormat="1" ht="119.25" customHeight="1">
      <c r="A151" s="20" t="s">
        <v>592</v>
      </c>
      <c r="B151" s="21" t="s">
        <v>166</v>
      </c>
      <c r="C151" s="22" t="s">
        <v>643</v>
      </c>
      <c r="D151" s="23" t="s">
        <v>644</v>
      </c>
      <c r="E151" s="24">
        <v>14800</v>
      </c>
      <c r="F151" s="24" t="s">
        <v>829</v>
      </c>
      <c r="G151" s="21" t="s">
        <v>160</v>
      </c>
      <c r="H151" s="25" t="s">
        <v>645</v>
      </c>
      <c r="I151" s="25" t="s">
        <v>646</v>
      </c>
      <c r="J151" s="25" t="s">
        <v>647</v>
      </c>
      <c r="K151" s="38" t="s">
        <v>53</v>
      </c>
      <c r="L151" s="39" t="s">
        <v>731</v>
      </c>
      <c r="M151" s="39" t="s">
        <v>732</v>
      </c>
      <c r="N151" s="39" t="s">
        <v>733</v>
      </c>
      <c r="O151" s="39" t="s">
        <v>734</v>
      </c>
      <c r="P151" s="39">
        <v>11000</v>
      </c>
      <c r="Q151" s="21">
        <v>202006</v>
      </c>
      <c r="R151" s="21"/>
      <c r="S151" s="21"/>
      <c r="T151" s="42"/>
      <c r="U151" s="111" t="s">
        <v>753</v>
      </c>
      <c r="V151" s="122" t="s">
        <v>780</v>
      </c>
    </row>
    <row r="152" spans="1:22" s="115" customFormat="1" ht="54">
      <c r="A152" s="69" t="s">
        <v>648</v>
      </c>
      <c r="B152" s="21" t="s">
        <v>166</v>
      </c>
      <c r="C152" s="131" t="s">
        <v>649</v>
      </c>
      <c r="D152" s="132" t="s">
        <v>650</v>
      </c>
      <c r="E152" s="133">
        <v>65000</v>
      </c>
      <c r="F152" s="133" t="s">
        <v>828</v>
      </c>
      <c r="G152" s="21" t="s">
        <v>651</v>
      </c>
      <c r="H152" s="69" t="s">
        <v>652</v>
      </c>
      <c r="I152" s="69" t="s">
        <v>653</v>
      </c>
      <c r="J152" s="69"/>
      <c r="K152" s="38" t="s">
        <v>60</v>
      </c>
      <c r="L152" s="21" t="s">
        <v>774</v>
      </c>
      <c r="M152" s="21" t="s">
        <v>775</v>
      </c>
      <c r="N152" s="21" t="s">
        <v>776</v>
      </c>
      <c r="O152" s="21" t="s">
        <v>55</v>
      </c>
      <c r="P152" s="21">
        <v>15000</v>
      </c>
      <c r="Q152" s="21">
        <v>202003</v>
      </c>
      <c r="R152" s="21" t="s">
        <v>654</v>
      </c>
      <c r="S152" s="21"/>
      <c r="T152" s="42"/>
      <c r="U152" s="111" t="s">
        <v>777</v>
      </c>
      <c r="V152" s="122" t="s">
        <v>780</v>
      </c>
    </row>
  </sheetData>
  <sheetProtection selectLockedCells="1" autoFilter="0"/>
  <autoFilter ref="A6:V152">
    <filterColumn colId="1"/>
  </autoFilter>
  <sortState ref="A7:AC45">
    <sortCondition ref="A7:A45"/>
  </sortState>
  <mergeCells count="18">
    <mergeCell ref="K3:L3"/>
    <mergeCell ref="P3:Q3"/>
    <mergeCell ref="V4:V5"/>
    <mergeCell ref="T4:T5"/>
    <mergeCell ref="A1:U1"/>
    <mergeCell ref="U4:U5"/>
    <mergeCell ref="H4:J4"/>
    <mergeCell ref="L4:P4"/>
    <mergeCell ref="Q4:S4"/>
    <mergeCell ref="A4:A5"/>
    <mergeCell ref="B4:B5"/>
    <mergeCell ref="C4:C5"/>
    <mergeCell ref="D4:D5"/>
    <mergeCell ref="E4:E5"/>
    <mergeCell ref="G4:G5"/>
    <mergeCell ref="K4:K5"/>
    <mergeCell ref="F4:F5"/>
    <mergeCell ref="H3:I3"/>
  </mergeCells>
  <phoneticPr fontId="37" type="noConversion"/>
  <dataValidations count="1">
    <dataValidation type="list" allowBlank="1" showInputMessage="1" showErrorMessage="1" sqref="K8:K152">
      <formula1>"正在开展前期,开工在建,已完工"</formula1>
    </dataValidation>
  </dataValidations>
  <printOptions horizontalCentered="1"/>
  <pageMargins left="0.39370078740157499" right="0.39370078740157499" top="0.66929133858267698" bottom="0.59055118110236204" header="0.511811023622047" footer="0.43307086614173201"/>
  <pageSetup paperSize="9" scale="64" fitToHeight="0" orientation="landscape" useFirstPageNumber="1" r:id="rId1"/>
  <headerFooter scaleWithDoc="0"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2</vt:i4>
      </vt:variant>
    </vt:vector>
  </HeadingPairs>
  <TitlesOfParts>
    <vt:vector size="6" baseType="lpstr">
      <vt:lpstr>1KCVGwlGx1nDPl</vt:lpstr>
      <vt:lpstr>汇总1</vt:lpstr>
      <vt:lpstr>Sheet2</vt:lpstr>
      <vt:lpstr>sheet1</vt:lpstr>
      <vt:lpstr>汇总1!Print_Area</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cp:lastPrinted>2020-03-06T03:27:39Z</cp:lastPrinted>
  <dcterms:created xsi:type="dcterms:W3CDTF">1996-12-17T01:32:00Z</dcterms:created>
  <dcterms:modified xsi:type="dcterms:W3CDTF">2020-05-25T10:00:55Z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y fmtid="{D5CDD505-2E9C-101B-9397-08002B2CF9AE}" pid="3" name="KSOReadingLayout">
    <vt:bool>false</vt:bool>
  </property>
</Properties>
</file>